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13C573D6-A3B3-45FF-97BF-5AAEBE5D96F8}" xr6:coauthVersionLast="47" xr6:coauthVersionMax="47" xr10:uidLastSave="{00000000-0000-0000-0000-000000000000}"/>
  <bookViews>
    <workbookView xWindow="-120" yWindow="-120" windowWidth="20730" windowHeight="11040" xr2:uid="{00000000-000D-0000-FFFF-FFFF00000000}"/>
  </bookViews>
  <sheets>
    <sheet name="市内一般団体"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5" l="1"/>
  <c r="K34" i="5"/>
  <c r="K33" i="5"/>
  <c r="K31" i="5"/>
  <c r="K30" i="5"/>
  <c r="K29" i="5"/>
  <c r="K20" i="5"/>
  <c r="J45" i="5" l="1"/>
  <c r="J44" i="5"/>
  <c r="J43" i="5"/>
  <c r="J42" i="5"/>
  <c r="J41" i="5"/>
  <c r="G36" i="5"/>
  <c r="K36" i="5" s="1"/>
  <c r="G32" i="5"/>
  <c r="K32" i="5" s="1"/>
  <c r="K25" i="5"/>
  <c r="K21" i="5"/>
  <c r="K22" i="5" s="1"/>
  <c r="F17" i="5"/>
  <c r="E17" i="5"/>
  <c r="G16" i="5"/>
  <c r="K16" i="5" s="1"/>
  <c r="G15" i="5"/>
  <c r="K15" i="5" s="1"/>
  <c r="G14" i="5"/>
  <c r="K14" i="5" s="1"/>
  <c r="G13" i="5"/>
  <c r="K13" i="5" s="1"/>
  <c r="G12" i="5"/>
  <c r="K12" i="5" s="1"/>
  <c r="G11" i="5"/>
  <c r="K11" i="5" s="1"/>
  <c r="G10" i="5"/>
  <c r="K10" i="5" s="1"/>
  <c r="G9" i="5"/>
  <c r="K9" i="5" s="1"/>
  <c r="G8" i="5"/>
  <c r="K8" i="5" s="1"/>
  <c r="G7" i="5"/>
  <c r="K7" i="5" s="1"/>
  <c r="K46" i="5" l="1"/>
  <c r="K37" i="5"/>
  <c r="K17" i="5"/>
  <c r="G17" i="5"/>
  <c r="J48" i="5" l="1"/>
</calcChain>
</file>

<file path=xl/sharedStrings.xml><?xml version="1.0" encoding="utf-8"?>
<sst xmlns="http://schemas.openxmlformats.org/spreadsheetml/2006/main" count="115" uniqueCount="73">
  <si>
    <t>　</t>
  </si>
  <si>
    <t>小　　　　計</t>
  </si>
  <si>
    <t>円</t>
  </si>
  <si>
    <t>個</t>
  </si>
  <si>
    <t>クラフト材料代　　　　　　　</t>
  </si>
  <si>
    <t>ｵﾘｴﾝﾃｰﾘﾝｸﾞ地図代　　　</t>
  </si>
  <si>
    <t>基</t>
  </si>
  <si>
    <t>ｷｬﾝﾌﾟﾌｧｲﾔｰ用薪代　</t>
  </si>
  <si>
    <t>束</t>
  </si>
  <si>
    <t>炊飯用薪代　　　　　　　</t>
  </si>
  <si>
    <t>そ　　の　　他</t>
  </si>
  <si>
    <t>料　　金</t>
    <rPh sb="0" eb="1">
      <t>リョウ</t>
    </rPh>
    <rPh sb="3" eb="4">
      <t>キン</t>
    </rPh>
    <phoneticPr fontId="4"/>
  </si>
  <si>
    <t xml:space="preserve"> </t>
  </si>
  <si>
    <t>組</t>
  </si>
  <si>
    <t>×</t>
  </si>
  <si>
    <t>　　　小　　　計</t>
  </si>
  <si>
    <t>日</t>
    <rPh sb="0" eb="1">
      <t>ヒ</t>
    </rPh>
    <phoneticPr fontId="4"/>
  </si>
  <si>
    <t>×</t>
    <phoneticPr fontId="4"/>
  </si>
  <si>
    <t>部屋</t>
    <rPh sb="0" eb="2">
      <t>ヘヤ</t>
    </rPh>
    <phoneticPr fontId="4"/>
  </si>
  <si>
    <t>１　部　屋</t>
    <rPh sb="2" eb="3">
      <t>ブ</t>
    </rPh>
    <rPh sb="4" eb="5">
      <t>ヤ</t>
    </rPh>
    <phoneticPr fontId="4"/>
  </si>
  <si>
    <t>日帰り利用</t>
  </si>
  <si>
    <t>泊</t>
    <rPh sb="0" eb="1">
      <t>ハク</t>
    </rPh>
    <phoneticPr fontId="4"/>
  </si>
  <si>
    <t>宿泊利用</t>
  </si>
  <si>
    <t>青少年の家</t>
  </si>
  <si>
    <t>　　　小　計</t>
  </si>
  <si>
    <t>上記以外の者</t>
  </si>
  <si>
    <t>泊</t>
  </si>
  <si>
    <t>計</t>
  </si>
  <si>
    <t>女子</t>
  </si>
  <si>
    <t>男子</t>
  </si>
  <si>
    <t>少年自然の家</t>
  </si>
  <si>
    <t>利用日</t>
    <phoneticPr fontId="4"/>
  </si>
  <si>
    <t>団体名</t>
    <phoneticPr fontId="4"/>
  </si>
  <si>
    <t>　　　　富士市立少年自然の家使用料等内訳書</t>
  </si>
  <si>
    <t>その他の者</t>
    <rPh sb="2" eb="3">
      <t>タ</t>
    </rPh>
    <phoneticPr fontId="1"/>
  </si>
  <si>
    <t>宿泊利用</t>
    <rPh sb="0" eb="2">
      <t>シュクハク</t>
    </rPh>
    <rPh sb="2" eb="4">
      <t>リヨウ</t>
    </rPh>
    <phoneticPr fontId="1"/>
  </si>
  <si>
    <t>日帰り利用</t>
    <rPh sb="0" eb="2">
      <t>ヒガエ</t>
    </rPh>
    <rPh sb="3" eb="5">
      <t>リヨウ</t>
    </rPh>
    <phoneticPr fontId="1"/>
  </si>
  <si>
    <t>枚</t>
    <phoneticPr fontId="1"/>
  </si>
  <si>
    <t>日</t>
    <rPh sb="0" eb="1">
      <t>ニチ</t>
    </rPh>
    <phoneticPr fontId="1"/>
  </si>
  <si>
    <t>～</t>
    <phoneticPr fontId="1"/>
  </si>
  <si>
    <t>未就学児（3歳以上）</t>
    <rPh sb="0" eb="4">
      <t>ミシュウガクジ</t>
    </rPh>
    <rPh sb="6" eb="7">
      <t>サイ</t>
    </rPh>
    <rPh sb="7" eb="9">
      <t>イジョウ</t>
    </rPh>
    <phoneticPr fontId="1"/>
  </si>
  <si>
    <t>未就学児（3歳以上）</t>
    <phoneticPr fontId="1"/>
  </si>
  <si>
    <t>利用料内訳書(市内一般団体用）</t>
    <rPh sb="0" eb="2">
      <t>リヨウ</t>
    </rPh>
    <rPh sb="7" eb="9">
      <t>シナイ</t>
    </rPh>
    <phoneticPr fontId="1"/>
  </si>
  <si>
    <t>小・中学生及び</t>
    <rPh sb="0" eb="1">
      <t>ショウ</t>
    </rPh>
    <phoneticPr fontId="1"/>
  </si>
  <si>
    <t>未就学児を含む
団体の指導者</t>
    <rPh sb="0" eb="4">
      <t>ミシュウガクジ</t>
    </rPh>
    <rPh sb="5" eb="6">
      <t>フク</t>
    </rPh>
    <rPh sb="8" eb="10">
      <t>ダンタイ</t>
    </rPh>
    <phoneticPr fontId="1"/>
  </si>
  <si>
    <t>単価</t>
    <rPh sb="0" eb="2">
      <t>タンカ</t>
    </rPh>
    <phoneticPr fontId="1"/>
  </si>
  <si>
    <t>品名</t>
    <rPh sb="0" eb="1">
      <t>シナメイ</t>
    </rPh>
    <phoneticPr fontId="1"/>
  </si>
  <si>
    <t>数量</t>
    <rPh sb="0" eb="2">
      <t>スウリョウ</t>
    </rPh>
    <phoneticPr fontId="1"/>
  </si>
  <si>
    <t>料金</t>
    <rPh sb="0" eb="2">
      <t>リョウキン</t>
    </rPh>
    <phoneticPr fontId="1"/>
  </si>
  <si>
    <t>　　　　　　　　　　　　　　　　</t>
    <phoneticPr fontId="4"/>
  </si>
  <si>
    <t>　 月　  日</t>
    <rPh sb="2" eb="3">
      <t>ツキ</t>
    </rPh>
    <rPh sb="6" eb="7">
      <t>ニチ</t>
    </rPh>
    <phoneticPr fontId="1"/>
  </si>
  <si>
    <t>丸火体育館</t>
    <rPh sb="0" eb="1">
      <t>マルビ</t>
    </rPh>
    <rPh sb="1" eb="4">
      <t>タイイクカン</t>
    </rPh>
    <phoneticPr fontId="1"/>
  </si>
  <si>
    <t>計</t>
    <rPh sb="0" eb="1">
      <t>ケイ</t>
    </rPh>
    <phoneticPr fontId="1"/>
  </si>
  <si>
    <t>中学生
以下の
者の団体</t>
    <rPh sb="0" eb="3">
      <t>チュウガクセイ</t>
    </rPh>
    <rPh sb="4" eb="6">
      <t>イカ</t>
    </rPh>
    <rPh sb="8" eb="9">
      <t>モノ</t>
    </rPh>
    <rPh sb="10" eb="12">
      <t>ダンタイ</t>
    </rPh>
    <phoneticPr fontId="1"/>
  </si>
  <si>
    <t>9:00～12:00</t>
    <phoneticPr fontId="1"/>
  </si>
  <si>
    <t>12:00～17:00</t>
    <phoneticPr fontId="1"/>
  </si>
  <si>
    <t>17:00～21:00</t>
    <phoneticPr fontId="1"/>
  </si>
  <si>
    <t>延長割増料金</t>
    <rPh sb="0" eb="2">
      <t>エンチョウ</t>
    </rPh>
    <rPh sb="2" eb="4">
      <t>ワリマシ</t>
    </rPh>
    <rPh sb="4" eb="6">
      <t>リョウキン</t>
    </rPh>
    <phoneticPr fontId="1"/>
  </si>
  <si>
    <t>その他の
団体</t>
    <rPh sb="2" eb="3">
      <t>タ</t>
    </rPh>
    <rPh sb="5" eb="7">
      <t>ダンタイ</t>
    </rPh>
    <phoneticPr fontId="1"/>
  </si>
  <si>
    <t>合　　　　計</t>
    <rPh sb="0" eb="1">
      <t>ゴウ</t>
    </rPh>
    <phoneticPr fontId="1"/>
  </si>
  <si>
    <t>時</t>
    <rPh sb="0" eb="1">
      <t>ジ</t>
    </rPh>
    <phoneticPr fontId="1"/>
  </si>
  <si>
    <t>リネン代</t>
    <phoneticPr fontId="1"/>
  </si>
  <si>
    <t>　　　※3歳未満の未就学児の利用は無料です。</t>
    <phoneticPr fontId="1"/>
  </si>
  <si>
    <t/>
  </si>
  <si>
    <t>　　　※混在する団体の場合は、主たる構成員の利用料金が適用されます。</t>
    <phoneticPr fontId="1"/>
  </si>
  <si>
    <t>＊太枠内に人数及び数量を下書きしていただき、入所の際にご提出下さい。</t>
    <rPh sb="7" eb="8">
      <t>オヨ</t>
    </rPh>
    <rPh sb="9" eb="11">
      <t>スウリョウ</t>
    </rPh>
    <rPh sb="12" eb="14">
      <t>シタガ</t>
    </rPh>
    <rPh sb="22" eb="24">
      <t>ニュウショ</t>
    </rPh>
    <rPh sb="25" eb="26">
      <t>サイ</t>
    </rPh>
    <rPh sb="28" eb="31">
      <t>テイシュツクダ</t>
    </rPh>
    <phoneticPr fontId="4"/>
  </si>
  <si>
    <t>　 ご提出いただいた下書きをもとに、退所の際にご利用料金の内訳書としてお渡し致します。</t>
    <rPh sb="3" eb="5">
      <t>テイシュツ</t>
    </rPh>
    <rPh sb="10" eb="12">
      <t>シタガ</t>
    </rPh>
    <rPh sb="18" eb="20">
      <t>タイショ</t>
    </rPh>
    <rPh sb="21" eb="22">
      <t>サイ</t>
    </rPh>
    <rPh sb="24" eb="28">
      <t>リヨウリョウキン</t>
    </rPh>
    <rPh sb="29" eb="31">
      <t>ウチワケ</t>
    </rPh>
    <rPh sb="31" eb="32">
      <t>ショ</t>
    </rPh>
    <rPh sb="36" eb="37">
      <t>ワタ</t>
    </rPh>
    <rPh sb="38" eb="39">
      <t>イタ</t>
    </rPh>
    <phoneticPr fontId="4"/>
  </si>
  <si>
    <t>＊お支払い方法は、現金かお振込のどちらかでお願い致します。</t>
    <rPh sb="2" eb="4">
      <t>シハライ</t>
    </rPh>
    <rPh sb="5" eb="7">
      <t>ホウホウ</t>
    </rPh>
    <rPh sb="9" eb="11">
      <t>ゲンキン</t>
    </rPh>
    <rPh sb="13" eb="15">
      <t>フリコミ</t>
    </rPh>
    <rPh sb="22" eb="23">
      <t>ネガ</t>
    </rPh>
    <rPh sb="24" eb="25">
      <t>イタ</t>
    </rPh>
    <phoneticPr fontId="4"/>
  </si>
  <si>
    <t>＊お振込希望の場合は、退所時に御請求書を渡しますので、１週間以内でのお振込をお願いします。</t>
    <rPh sb="15" eb="16">
      <t>ゴ</t>
    </rPh>
    <rPh sb="28" eb="30">
      <t>シュウカン</t>
    </rPh>
    <rPh sb="30" eb="32">
      <t>イナイ</t>
    </rPh>
    <rPh sb="39" eb="40">
      <t>ネガ</t>
    </rPh>
    <phoneticPr fontId="4"/>
  </si>
  <si>
    <t>　 その際のお振込手数料はご利用者様負担とさせていただきますので、宜しくお願い致します。</t>
    <rPh sb="4" eb="5">
      <t>サイ</t>
    </rPh>
    <rPh sb="7" eb="9">
      <t>フリコミ</t>
    </rPh>
    <rPh sb="9" eb="12">
      <t>テスウリョウ</t>
    </rPh>
    <rPh sb="14" eb="17">
      <t>リヨウシャ</t>
    </rPh>
    <rPh sb="17" eb="18">
      <t>サマ</t>
    </rPh>
    <rPh sb="18" eb="20">
      <t>フタン</t>
    </rPh>
    <rPh sb="33" eb="34">
      <t>ヨロ</t>
    </rPh>
    <phoneticPr fontId="4"/>
  </si>
  <si>
    <t>令和　  年　 月　  日</t>
    <rPh sb="0" eb="2">
      <t>レイワ</t>
    </rPh>
    <rPh sb="5" eb="6">
      <t>ネン</t>
    </rPh>
    <rPh sb="8" eb="9">
      <t>ツキ</t>
    </rPh>
    <rPh sb="12" eb="13">
      <t>ニチ</t>
    </rPh>
    <phoneticPr fontId="1"/>
  </si>
  <si>
    <t>ファンヒーター利用代</t>
    <rPh sb="7" eb="10">
      <t>リヨウダイ</t>
    </rPh>
    <phoneticPr fontId="1"/>
  </si>
  <si>
    <t>台</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</si>
</sst>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
    <numFmt numFmtId="177" formatCode="##,###"/>
    <numFmt numFmtId="178" formatCode="&quot;指導者（&quot;0&quot;円）&quot;"/>
    <numFmt numFmtId="179" formatCode="&quot;（&quot;0&quot;円）&quot;"/>
    <numFmt numFmtId="180" formatCode="&quot;（&quot;#,##0&quot;円）&quot;"/>
    <numFmt numFmtId="181" formatCode="&quot;１組（&quot;0&quot;円）&quot;"/>
    <numFmt numFmtId="182" formatCode="&quot;（&quot;@&quot;）様&quot;"/>
    <numFmt numFmtId="183" formatCode="[$-411]ggge&quot;年&quot;m&quot;月&quot;d&quot;日&quot;;@"/>
    <numFmt numFmtId="184" formatCode="m&quot;月&quot;d&quot;日&quot;;@"/>
    <numFmt numFmtId="185" formatCode="&quot;児童・生徒（&quot;0&quot;円）&quot;"/>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u/>
      <sz val="12"/>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Ｐゴシック"/>
      <family val="3"/>
      <charset val="128"/>
    </font>
    <font>
      <sz val="24"/>
      <name val="ＭＳ Ｐゴシック"/>
      <family val="3"/>
      <charset val="128"/>
    </font>
    <font>
      <sz val="18"/>
      <name val="ＭＳ Ｐゴシック"/>
      <family val="3"/>
      <charset val="128"/>
    </font>
    <font>
      <sz val="22"/>
      <name val="ＭＳ Ｐゴシック"/>
      <family val="3"/>
      <charset val="128"/>
    </font>
    <font>
      <sz val="9"/>
      <name val="ＭＳ Ｐゴシック"/>
      <family val="3"/>
      <charset val="128"/>
    </font>
    <font>
      <b/>
      <sz val="16"/>
      <name val="ＭＳ Ｐゴシック"/>
      <family val="3"/>
      <charset val="128"/>
    </font>
  </fonts>
  <fills count="2">
    <fill>
      <patternFill patternType="none"/>
    </fill>
    <fill>
      <patternFill patternType="gray125"/>
    </fill>
  </fills>
  <borders count="75">
    <border>
      <left/>
      <right/>
      <top/>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218">
    <xf numFmtId="0" fontId="0" fillId="0" borderId="0" xfId="0">
      <alignment vertical="center"/>
    </xf>
    <xf numFmtId="0" fontId="3" fillId="0" borderId="0" xfId="1" applyFont="1" applyAlignment="1">
      <alignment vertical="center"/>
    </xf>
    <xf numFmtId="38" fontId="3" fillId="0" borderId="0" xfId="2" applyFont="1" applyAlignment="1">
      <alignment vertical="center"/>
    </xf>
    <xf numFmtId="0" fontId="3" fillId="0" borderId="0" xfId="1" applyFont="1" applyAlignment="1">
      <alignment horizontal="center" vertical="center"/>
    </xf>
    <xf numFmtId="0" fontId="2" fillId="0" borderId="0" xfId="1" applyAlignment="1">
      <alignment vertical="center"/>
    </xf>
    <xf numFmtId="0" fontId="5" fillId="0" borderId="0" xfId="1" applyFont="1" applyAlignment="1">
      <alignment horizontal="center" vertical="center"/>
    </xf>
    <xf numFmtId="0" fontId="2" fillId="0" borderId="4" xfId="1" applyBorder="1" applyAlignment="1">
      <alignment vertical="center"/>
    </xf>
    <xf numFmtId="0" fontId="2" fillId="0" borderId="5" xfId="1" applyBorder="1" applyAlignment="1">
      <alignment vertical="center"/>
    </xf>
    <xf numFmtId="0" fontId="2" fillId="0" borderId="7" xfId="1" applyBorder="1"/>
    <xf numFmtId="0" fontId="2" fillId="0" borderId="10" xfId="1" applyBorder="1"/>
    <xf numFmtId="0" fontId="2" fillId="0" borderId="11" xfId="1" quotePrefix="1" applyBorder="1" applyAlignment="1">
      <alignment horizontal="right" vertical="center"/>
    </xf>
    <xf numFmtId="3" fontId="2" fillId="0" borderId="11" xfId="1" quotePrefix="1" applyNumberFormat="1" applyBorder="1" applyAlignment="1">
      <alignment horizontal="right" vertical="center"/>
    </xf>
    <xf numFmtId="38" fontId="8" fillId="0" borderId="0" xfId="2" applyFont="1" applyAlignment="1">
      <alignment vertical="center"/>
    </xf>
    <xf numFmtId="0" fontId="2" fillId="0" borderId="0" xfId="1" applyAlignment="1">
      <alignment horizontal="center" vertical="center"/>
    </xf>
    <xf numFmtId="0" fontId="5" fillId="0" borderId="10" xfId="1" applyFont="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3" xfId="1" applyBorder="1" applyAlignment="1">
      <alignment vertical="center"/>
    </xf>
    <xf numFmtId="0" fontId="2" fillId="0" borderId="3" xfId="1" quotePrefix="1" applyBorder="1" applyAlignment="1">
      <alignment horizontal="left" vertical="center"/>
    </xf>
    <xf numFmtId="0" fontId="2" fillId="0" borderId="17" xfId="1" applyBorder="1" applyAlignment="1">
      <alignment vertical="center"/>
    </xf>
    <xf numFmtId="0" fontId="2" fillId="0" borderId="7" xfId="1" applyBorder="1" applyAlignment="1">
      <alignment vertical="center"/>
    </xf>
    <xf numFmtId="0" fontId="2" fillId="0" borderId="18" xfId="1" applyBorder="1" applyAlignment="1">
      <alignment horizontal="center" vertical="center"/>
    </xf>
    <xf numFmtId="0" fontId="2" fillId="0" borderId="13" xfId="1" applyBorder="1" applyAlignment="1">
      <alignment horizontal="center" vertical="center"/>
    </xf>
    <xf numFmtId="0" fontId="2" fillId="0" borderId="13" xfId="1" applyBorder="1" applyAlignment="1">
      <alignment horizontal="distributed" vertical="center"/>
    </xf>
    <xf numFmtId="56" fontId="2" fillId="0" borderId="0" xfId="1" applyNumberFormat="1" applyAlignment="1">
      <alignment horizontal="center" vertical="center"/>
    </xf>
    <xf numFmtId="0" fontId="2" fillId="0" borderId="2" xfId="1" applyBorder="1"/>
    <xf numFmtId="0" fontId="2" fillId="0" borderId="19" xfId="1" applyBorder="1" applyAlignment="1">
      <alignment vertical="center"/>
    </xf>
    <xf numFmtId="0" fontId="2" fillId="0" borderId="23" xfId="1" applyBorder="1" applyAlignment="1">
      <alignment vertical="center"/>
    </xf>
    <xf numFmtId="0" fontId="2" fillId="0" borderId="29" xfId="1" applyBorder="1" applyAlignment="1">
      <alignment vertical="center"/>
    </xf>
    <xf numFmtId="0" fontId="2" fillId="0" borderId="6" xfId="1" applyBorder="1" applyAlignment="1">
      <alignment vertical="center"/>
    </xf>
    <xf numFmtId="0" fontId="2" fillId="0" borderId="18" xfId="1" applyBorder="1" applyAlignment="1">
      <alignment horizontal="left" vertical="center"/>
    </xf>
    <xf numFmtId="0" fontId="2" fillId="0" borderId="18" xfId="1" applyBorder="1" applyAlignment="1">
      <alignment vertical="center"/>
    </xf>
    <xf numFmtId="0" fontId="2" fillId="0" borderId="0" xfId="1" quotePrefix="1" applyAlignment="1">
      <alignment horizontal="center" vertical="center"/>
    </xf>
    <xf numFmtId="0" fontId="10" fillId="0" borderId="0" xfId="1" applyFont="1" applyAlignment="1">
      <alignment vertical="center"/>
    </xf>
    <xf numFmtId="38" fontId="11" fillId="0" borderId="0" xfId="2" applyFont="1" applyAlignment="1">
      <alignment vertical="center"/>
    </xf>
    <xf numFmtId="0" fontId="12" fillId="0" borderId="0" xfId="1" applyFont="1" applyAlignment="1">
      <alignment vertical="center"/>
    </xf>
    <xf numFmtId="38" fontId="12" fillId="0" borderId="0" xfId="2" applyFont="1" applyAlignment="1">
      <alignment vertical="center"/>
    </xf>
    <xf numFmtId="0" fontId="14" fillId="0" borderId="0" xfId="1" applyFont="1" applyAlignment="1">
      <alignment vertical="center"/>
    </xf>
    <xf numFmtId="178" fontId="9" fillId="0" borderId="28" xfId="1" applyNumberFormat="1" applyFont="1" applyBorder="1" applyAlignment="1">
      <alignment horizontal="center" vertical="center"/>
    </xf>
    <xf numFmtId="180" fontId="2" fillId="0" borderId="11" xfId="1" quotePrefix="1" applyNumberFormat="1" applyBorder="1" applyAlignment="1">
      <alignment horizontal="center" vertical="center"/>
    </xf>
    <xf numFmtId="180" fontId="2" fillId="0" borderId="8" xfId="1" quotePrefix="1" applyNumberFormat="1" applyBorder="1" applyAlignment="1">
      <alignment horizontal="center" vertical="center"/>
    </xf>
    <xf numFmtId="0" fontId="11" fillId="0" borderId="0" xfId="0" applyFont="1" applyAlignment="1">
      <alignment horizontal="center" vertical="center"/>
    </xf>
    <xf numFmtId="179" fontId="9" fillId="0" borderId="5" xfId="1" applyNumberFormat="1" applyFont="1" applyBorder="1" applyAlignment="1">
      <alignment horizontal="center" vertical="center"/>
    </xf>
    <xf numFmtId="0" fontId="2" fillId="0" borderId="30" xfId="1" applyBorder="1" applyAlignment="1">
      <alignment vertical="center"/>
    </xf>
    <xf numFmtId="0" fontId="7" fillId="0" borderId="4" xfId="1" applyFont="1" applyBorder="1"/>
    <xf numFmtId="0" fontId="2" fillId="0" borderId="16" xfId="1" quotePrefix="1" applyBorder="1" applyAlignment="1">
      <alignment horizontal="center" vertical="center"/>
    </xf>
    <xf numFmtId="0" fontId="2" fillId="0" borderId="1" xfId="1" applyBorder="1" applyAlignment="1">
      <alignment horizontal="center" vertical="center"/>
    </xf>
    <xf numFmtId="0" fontId="5" fillId="0" borderId="15" xfId="1" applyFont="1" applyBorder="1" applyAlignment="1">
      <alignment horizontal="left" vertical="center"/>
    </xf>
    <xf numFmtId="0" fontId="2" fillId="0" borderId="31" xfId="1" applyBorder="1" applyAlignment="1">
      <alignment horizontal="center" vertical="center"/>
    </xf>
    <xf numFmtId="0" fontId="2" fillId="0" borderId="24" xfId="1" applyBorder="1" applyAlignment="1">
      <alignment horizontal="center" vertical="center"/>
    </xf>
    <xf numFmtId="177" fontId="7" fillId="0" borderId="35" xfId="1" applyNumberFormat="1" applyFont="1" applyBorder="1" applyAlignment="1">
      <alignment horizontal="right" vertical="center"/>
    </xf>
    <xf numFmtId="0" fontId="7" fillId="0" borderId="35" xfId="1" quotePrefix="1" applyFont="1" applyBorder="1" applyAlignment="1">
      <alignment horizontal="right" vertical="center"/>
    </xf>
    <xf numFmtId="0" fontId="7" fillId="0" borderId="35" xfId="1" applyFont="1" applyBorder="1" applyAlignment="1">
      <alignment horizontal="right" vertical="center"/>
    </xf>
    <xf numFmtId="177" fontId="6" fillId="0" borderId="35" xfId="1" applyNumberFormat="1" applyFont="1" applyBorder="1" applyAlignment="1">
      <alignment horizontal="right" vertical="center"/>
    </xf>
    <xf numFmtId="184" fontId="7" fillId="0" borderId="0" xfId="2" applyNumberFormat="1" applyFont="1" applyAlignment="1">
      <alignment horizontal="left" vertical="center"/>
    </xf>
    <xf numFmtId="0" fontId="7" fillId="0" borderId="34" xfId="1" quotePrefix="1" applyFont="1" applyBorder="1" applyAlignment="1">
      <alignment vertical="center"/>
    </xf>
    <xf numFmtId="0" fontId="7" fillId="0" borderId="34" xfId="1" applyFont="1" applyBorder="1" applyAlignment="1">
      <alignment vertical="center"/>
    </xf>
    <xf numFmtId="0" fontId="2" fillId="0" borderId="34" xfId="1" applyBorder="1" applyAlignment="1">
      <alignment vertical="center"/>
    </xf>
    <xf numFmtId="0" fontId="9" fillId="0" borderId="0" xfId="1" applyFont="1" applyAlignment="1">
      <alignment vertical="center"/>
    </xf>
    <xf numFmtId="0" fontId="2" fillId="0" borderId="4" xfId="1" applyBorder="1"/>
    <xf numFmtId="185" fontId="15" fillId="0" borderId="20" xfId="1" quotePrefix="1" applyNumberFormat="1" applyFont="1" applyBorder="1" applyAlignment="1">
      <alignment horizontal="center" vertical="center" shrinkToFit="1"/>
    </xf>
    <xf numFmtId="0" fontId="2" fillId="0" borderId="5" xfId="1" quotePrefix="1" applyBorder="1" applyAlignment="1">
      <alignment horizontal="right" vertical="center"/>
    </xf>
    <xf numFmtId="0" fontId="7" fillId="0" borderId="41" xfId="1" quotePrefix="1" applyFont="1" applyBorder="1" applyAlignment="1">
      <alignment horizontal="right" vertical="center"/>
    </xf>
    <xf numFmtId="0" fontId="7" fillId="0" borderId="41" xfId="1" applyFont="1" applyBorder="1" applyAlignment="1">
      <alignment horizontal="right" vertical="center"/>
    </xf>
    <xf numFmtId="177" fontId="6" fillId="0" borderId="41" xfId="1" applyNumberFormat="1" applyFont="1" applyBorder="1" applyAlignment="1">
      <alignment horizontal="right" vertical="center"/>
    </xf>
    <xf numFmtId="0" fontId="7" fillId="0" borderId="44" xfId="1" quotePrefix="1" applyFont="1" applyBorder="1" applyAlignment="1">
      <alignment horizontal="right" vertical="center"/>
    </xf>
    <xf numFmtId="0" fontId="7" fillId="0" borderId="44" xfId="1" applyFont="1" applyBorder="1" applyAlignment="1">
      <alignment horizontal="right" vertical="center"/>
    </xf>
    <xf numFmtId="177" fontId="6" fillId="0" borderId="44" xfId="1" applyNumberFormat="1" applyFont="1" applyBorder="1" applyAlignment="1">
      <alignment horizontal="right" vertical="center"/>
    </xf>
    <xf numFmtId="0" fontId="7" fillId="0" borderId="47" xfId="1" quotePrefix="1" applyFont="1" applyBorder="1" applyAlignment="1">
      <alignment horizontal="right" vertical="center"/>
    </xf>
    <xf numFmtId="0" fontId="7" fillId="0" borderId="47" xfId="1" applyFont="1" applyBorder="1" applyAlignment="1">
      <alignment horizontal="right" vertical="center"/>
    </xf>
    <xf numFmtId="177" fontId="6" fillId="0" borderId="47" xfId="1" applyNumberFormat="1" applyFont="1" applyBorder="1" applyAlignment="1">
      <alignment horizontal="right" vertical="center"/>
    </xf>
    <xf numFmtId="0" fontId="2" fillId="0" borderId="44" xfId="1" applyBorder="1" applyAlignment="1">
      <alignment horizontal="center" vertical="center"/>
    </xf>
    <xf numFmtId="0" fontId="2" fillId="0" borderId="50" xfId="1" applyBorder="1" applyAlignment="1">
      <alignment vertical="center"/>
    </xf>
    <xf numFmtId="0" fontId="2" fillId="0" borderId="51" xfId="1" applyBorder="1" applyAlignment="1">
      <alignment vertical="center"/>
    </xf>
    <xf numFmtId="0" fontId="2" fillId="0" borderId="54" xfId="1" applyBorder="1" applyAlignment="1">
      <alignment vertical="center"/>
    </xf>
    <xf numFmtId="0" fontId="2" fillId="0" borderId="56" xfId="1" applyBorder="1" applyAlignment="1">
      <alignment vertical="center"/>
    </xf>
    <xf numFmtId="0" fontId="2" fillId="0" borderId="43" xfId="1" applyBorder="1" applyAlignment="1">
      <alignment vertical="center"/>
    </xf>
    <xf numFmtId="0" fontId="2" fillId="0" borderId="60" xfId="1" applyBorder="1" applyAlignment="1">
      <alignment vertical="center"/>
    </xf>
    <xf numFmtId="0" fontId="2" fillId="0" borderId="61" xfId="1" applyBorder="1" applyAlignment="1">
      <alignment horizontal="center" vertical="center" wrapText="1"/>
    </xf>
    <xf numFmtId="0" fontId="2" fillId="0" borderId="62" xfId="1" applyBorder="1" applyAlignment="1">
      <alignment vertical="center"/>
    </xf>
    <xf numFmtId="0" fontId="2" fillId="0" borderId="64" xfId="1" applyBorder="1" applyAlignment="1">
      <alignment vertical="center"/>
    </xf>
    <xf numFmtId="0" fontId="2" fillId="0" borderId="25" xfId="1" applyBorder="1" applyAlignment="1">
      <alignment vertical="center"/>
    </xf>
    <xf numFmtId="0" fontId="2" fillId="0" borderId="66" xfId="1" applyBorder="1" applyAlignment="1">
      <alignment vertical="center"/>
    </xf>
    <xf numFmtId="0" fontId="2" fillId="0" borderId="69" xfId="1" applyBorder="1" applyAlignment="1">
      <alignment vertical="center"/>
    </xf>
    <xf numFmtId="0" fontId="2" fillId="0" borderId="70" xfId="1" applyBorder="1" applyAlignment="1">
      <alignment vertical="center"/>
    </xf>
    <xf numFmtId="0" fontId="5" fillId="0" borderId="7" xfId="1" applyFont="1" applyBorder="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center"/>
    </xf>
    <xf numFmtId="0" fontId="2" fillId="0" borderId="14" xfId="1" applyBorder="1" applyAlignment="1">
      <alignment horizontal="center" vertical="center" wrapText="1"/>
    </xf>
    <xf numFmtId="0" fontId="2" fillId="0" borderId="27" xfId="1" applyBorder="1" applyAlignment="1">
      <alignment horizontal="center" vertical="center" wrapText="1"/>
    </xf>
    <xf numFmtId="0" fontId="5" fillId="0" borderId="0" xfId="1" quotePrefix="1" applyFont="1" applyAlignment="1">
      <alignment horizontal="left" vertical="center"/>
    </xf>
    <xf numFmtId="0" fontId="2" fillId="0" borderId="14" xfId="1" applyBorder="1" applyAlignment="1">
      <alignment horizontal="center" vertical="center"/>
    </xf>
    <xf numFmtId="0" fontId="2" fillId="0" borderId="27" xfId="1" applyBorder="1" applyAlignment="1">
      <alignment horizontal="center" vertical="center"/>
    </xf>
    <xf numFmtId="179" fontId="9" fillId="0" borderId="22" xfId="1" applyNumberFormat="1" applyFont="1" applyBorder="1" applyAlignment="1">
      <alignment horizontal="center" vertical="center"/>
    </xf>
    <xf numFmtId="0" fontId="2" fillId="0" borderId="10" xfId="1" applyBorder="1" applyAlignment="1">
      <alignment horizontal="center" vertical="center"/>
    </xf>
    <xf numFmtId="0" fontId="2" fillId="0" borderId="9" xfId="1" applyBorder="1" applyAlignment="1">
      <alignment horizontal="center" vertical="center"/>
    </xf>
    <xf numFmtId="0" fontId="2" fillId="0" borderId="6" xfId="1" applyBorder="1" applyAlignment="1">
      <alignment horizontal="center" vertical="center"/>
    </xf>
    <xf numFmtId="0" fontId="2" fillId="0" borderId="4" xfId="1" applyBorder="1" applyAlignment="1">
      <alignment horizontal="center" vertical="center"/>
    </xf>
    <xf numFmtId="0" fontId="2" fillId="0" borderId="15" xfId="1" applyBorder="1" applyAlignment="1">
      <alignment horizontal="center" vertical="center"/>
    </xf>
    <xf numFmtId="0" fontId="15" fillId="0" borderId="0" xfId="0" applyFont="1">
      <alignment vertical="center"/>
    </xf>
    <xf numFmtId="38" fontId="2" fillId="0" borderId="0" xfId="2" applyAlignment="1">
      <alignment vertical="center"/>
    </xf>
    <xf numFmtId="0" fontId="9" fillId="0" borderId="0" xfId="1" quotePrefix="1" applyFont="1" applyAlignment="1">
      <alignment horizontal="left" vertical="center"/>
    </xf>
    <xf numFmtId="0" fontId="7" fillId="0" borderId="0" xfId="1" applyFont="1" applyAlignment="1">
      <alignment horizontal="right" vertical="center"/>
    </xf>
    <xf numFmtId="0" fontId="7" fillId="0" borderId="0" xfId="1" applyFont="1"/>
    <xf numFmtId="0" fontId="2" fillId="0" borderId="0" xfId="1"/>
    <xf numFmtId="38" fontId="6" fillId="0" borderId="0" xfId="2" applyFont="1" applyAlignment="1">
      <alignment vertical="center"/>
    </xf>
    <xf numFmtId="38" fontId="5" fillId="0" borderId="0" xfId="2" applyFont="1" applyAlignment="1">
      <alignment horizontal="right" vertical="center"/>
    </xf>
    <xf numFmtId="0" fontId="2" fillId="0" borderId="40" xfId="1" applyBorder="1" applyAlignment="1">
      <alignment vertical="center"/>
    </xf>
    <xf numFmtId="0" fontId="2" fillId="0" borderId="0" xfId="1" quotePrefix="1" applyAlignment="1">
      <alignment horizontal="left" vertical="center"/>
    </xf>
    <xf numFmtId="0" fontId="7" fillId="0" borderId="0" xfId="1" applyFont="1" applyAlignment="1">
      <alignment horizontal="center" vertical="center"/>
    </xf>
    <xf numFmtId="0" fontId="6" fillId="0" borderId="0" xfId="1" quotePrefix="1" applyFont="1" applyAlignment="1">
      <alignment horizontal="left" vertical="center"/>
    </xf>
    <xf numFmtId="0" fontId="6" fillId="0" borderId="0" xfId="1" applyFont="1" applyAlignme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left" vertical="center"/>
    </xf>
    <xf numFmtId="3" fontId="2" fillId="0" borderId="8" xfId="1" quotePrefix="1" applyNumberFormat="1" applyBorder="1" applyAlignment="1">
      <alignment horizontal="right" vertical="center"/>
    </xf>
    <xf numFmtId="0" fontId="13" fillId="0" borderId="0" xfId="1" quotePrefix="1" applyFont="1" applyAlignment="1">
      <alignment horizontal="center" vertical="top" shrinkToFit="1"/>
    </xf>
    <xf numFmtId="0" fontId="13" fillId="0" borderId="0" xfId="1" applyFont="1" applyAlignment="1">
      <alignment horizontal="center" vertical="top" shrinkToFit="1"/>
    </xf>
    <xf numFmtId="38" fontId="11" fillId="0" borderId="0" xfId="2" quotePrefix="1" applyFont="1" applyAlignment="1">
      <alignment horizontal="center" vertical="center"/>
    </xf>
    <xf numFmtId="182" fontId="8" fillId="0" borderId="0" xfId="2" applyNumberFormat="1" applyFont="1" applyAlignment="1">
      <alignment horizontal="distributed" vertical="center"/>
    </xf>
    <xf numFmtId="183" fontId="7" fillId="0" borderId="0" xfId="2" applyNumberFormat="1" applyFont="1" applyAlignment="1">
      <alignment horizontal="right" vertical="center"/>
    </xf>
    <xf numFmtId="0" fontId="11" fillId="0" borderId="0" xfId="0" applyFont="1" applyAlignment="1">
      <alignment horizontal="center" vertical="center"/>
    </xf>
    <xf numFmtId="0" fontId="0" fillId="0" borderId="0" xfId="0" applyAlignment="1">
      <alignment horizontal="center" vertical="center"/>
    </xf>
    <xf numFmtId="0" fontId="5" fillId="0" borderId="0" xfId="1" applyFont="1" applyAlignment="1">
      <alignment horizontal="left" vertical="center"/>
    </xf>
    <xf numFmtId="38" fontId="2" fillId="0" borderId="8" xfId="2" applyBorder="1" applyAlignment="1">
      <alignment horizontal="center" vertical="center"/>
    </xf>
    <xf numFmtId="38" fontId="2" fillId="0" borderId="6" xfId="2" applyBorder="1" applyAlignment="1">
      <alignment horizontal="center" vertical="center"/>
    </xf>
    <xf numFmtId="0" fontId="2" fillId="0" borderId="15" xfId="1" applyBorder="1" applyAlignment="1">
      <alignment horizontal="center" vertical="center"/>
    </xf>
    <xf numFmtId="0" fontId="2" fillId="0" borderId="14" xfId="1" applyBorder="1" applyAlignment="1">
      <alignment horizontal="center" vertical="center"/>
    </xf>
    <xf numFmtId="0" fontId="2" fillId="0" borderId="27" xfId="1" applyBorder="1" applyAlignment="1">
      <alignment horizontal="center" vertical="center"/>
    </xf>
    <xf numFmtId="0" fontId="2" fillId="0" borderId="45" xfId="1" quotePrefix="1" applyBorder="1" applyAlignment="1">
      <alignment horizontal="center" vertical="center"/>
    </xf>
    <xf numFmtId="0" fontId="2" fillId="0" borderId="46" xfId="1" quotePrefix="1" applyBorder="1" applyAlignment="1">
      <alignment horizontal="center" vertical="center"/>
    </xf>
    <xf numFmtId="176" fontId="8" fillId="0" borderId="22" xfId="2" applyNumberFormat="1" applyFont="1" applyBorder="1" applyAlignment="1">
      <alignment horizontal="right" vertical="center"/>
    </xf>
    <xf numFmtId="176" fontId="8" fillId="0" borderId="21" xfId="2" applyNumberFormat="1" applyFont="1" applyBorder="1" applyAlignment="1">
      <alignment horizontal="right" vertical="center"/>
    </xf>
    <xf numFmtId="0" fontId="7" fillId="0" borderId="42" xfId="1" quotePrefix="1" applyFont="1" applyBorder="1" applyAlignment="1">
      <alignment horizontal="center" vertical="center"/>
    </xf>
    <xf numFmtId="0" fontId="7" fillId="0" borderId="43" xfId="1" quotePrefix="1" applyFont="1" applyBorder="1" applyAlignment="1">
      <alignment horizontal="center" vertical="center"/>
    </xf>
    <xf numFmtId="0" fontId="7" fillId="0" borderId="36" xfId="1" quotePrefix="1" applyFont="1" applyBorder="1" applyAlignment="1">
      <alignment horizontal="center" vertical="center"/>
    </xf>
    <xf numFmtId="0" fontId="7" fillId="0" borderId="37" xfId="1" quotePrefix="1" applyFont="1" applyBorder="1" applyAlignment="1">
      <alignment horizontal="center" vertical="center"/>
    </xf>
    <xf numFmtId="176" fontId="8" fillId="0" borderId="26" xfId="2" applyNumberFormat="1" applyFont="1" applyBorder="1" applyAlignment="1">
      <alignment horizontal="right" vertical="center"/>
    </xf>
    <xf numFmtId="176" fontId="8" fillId="0" borderId="25" xfId="2" applyNumberFormat="1" applyFont="1" applyBorder="1" applyAlignment="1">
      <alignment horizontal="right" vertical="center"/>
    </xf>
    <xf numFmtId="176" fontId="6" fillId="0" borderId="17" xfId="2" applyNumberFormat="1" applyFont="1" applyBorder="1" applyAlignment="1">
      <alignment horizontal="right" vertical="center"/>
    </xf>
    <xf numFmtId="176" fontId="6" fillId="0" borderId="2" xfId="2" applyNumberFormat="1" applyFont="1" applyBorder="1" applyAlignment="1">
      <alignment horizontal="right" vertical="center"/>
    </xf>
    <xf numFmtId="181" fontId="2" fillId="0" borderId="10" xfId="1" applyNumberFormat="1" applyBorder="1" applyAlignment="1">
      <alignment horizontal="center" vertical="center"/>
    </xf>
    <xf numFmtId="181" fontId="2" fillId="0" borderId="10" xfId="1" quotePrefix="1" applyNumberForma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176" fontId="6" fillId="0" borderId="10" xfId="2" applyNumberFormat="1" applyFont="1" applyBorder="1" applyAlignment="1">
      <alignment horizontal="right" vertical="center"/>
    </xf>
    <xf numFmtId="176" fontId="6" fillId="0" borderId="9" xfId="2" applyNumberFormat="1" applyFont="1" applyBorder="1" applyAlignment="1">
      <alignment horizontal="right" vertical="center"/>
    </xf>
    <xf numFmtId="0" fontId="7" fillId="0" borderId="42" xfId="1" applyFont="1" applyBorder="1" applyAlignment="1">
      <alignment horizontal="center"/>
    </xf>
    <xf numFmtId="0" fontId="7" fillId="0" borderId="43" xfId="1" applyFont="1" applyBorder="1" applyAlignment="1">
      <alignment horizontal="center"/>
    </xf>
    <xf numFmtId="0" fontId="7" fillId="0" borderId="48" xfId="1" quotePrefix="1" applyFont="1" applyBorder="1" applyAlignment="1">
      <alignment horizontal="center" vertical="center"/>
    </xf>
    <xf numFmtId="0" fontId="7" fillId="0" borderId="49" xfId="1" quotePrefix="1" applyFont="1" applyBorder="1" applyAlignment="1">
      <alignment horizontal="center" vertical="center"/>
    </xf>
    <xf numFmtId="0" fontId="2" fillId="0" borderId="12" xfId="1" applyBorder="1" applyAlignment="1">
      <alignment horizontal="center" vertical="center"/>
    </xf>
    <xf numFmtId="0" fontId="7" fillId="0" borderId="45" xfId="1" quotePrefix="1" applyFont="1" applyBorder="1" applyAlignment="1">
      <alignment horizontal="center" vertical="center"/>
    </xf>
    <xf numFmtId="0" fontId="7" fillId="0" borderId="46" xfId="1" quotePrefix="1" applyFont="1" applyBorder="1" applyAlignment="1">
      <alignment horizontal="center" vertical="center"/>
    </xf>
    <xf numFmtId="176" fontId="8" fillId="0" borderId="11" xfId="2" applyNumberFormat="1" applyFont="1" applyBorder="1" applyAlignment="1">
      <alignment horizontal="right" vertical="center"/>
    </xf>
    <xf numFmtId="176" fontId="8" fillId="0" borderId="9" xfId="2" applyNumberFormat="1" applyFont="1" applyBorder="1" applyAlignment="1">
      <alignment horizontal="right" vertical="center"/>
    </xf>
    <xf numFmtId="176" fontId="8" fillId="0" borderId="8" xfId="2" applyNumberFormat="1" applyFont="1" applyBorder="1" applyAlignment="1">
      <alignment horizontal="right" vertical="center"/>
    </xf>
    <xf numFmtId="176" fontId="8" fillId="0" borderId="6" xfId="2" applyNumberFormat="1" applyFont="1" applyBorder="1" applyAlignment="1">
      <alignment horizontal="right" vertical="center"/>
    </xf>
    <xf numFmtId="179" fontId="9" fillId="0" borderId="22" xfId="1" applyNumberFormat="1" applyFont="1" applyBorder="1" applyAlignment="1">
      <alignment horizontal="center" vertical="center"/>
    </xf>
    <xf numFmtId="179" fontId="9" fillId="0" borderId="59" xfId="1" applyNumberFormat="1" applyFont="1" applyBorder="1" applyAlignment="1">
      <alignment horizontal="center" vertical="center"/>
    </xf>
    <xf numFmtId="0" fontId="2" fillId="0" borderId="32" xfId="1" applyBorder="1" applyAlignment="1">
      <alignment horizontal="center" vertical="center"/>
    </xf>
    <xf numFmtId="0" fontId="2" fillId="0" borderId="55" xfId="1" applyBorder="1" applyAlignment="1">
      <alignment horizontal="center" vertical="center"/>
    </xf>
    <xf numFmtId="0" fontId="2" fillId="0" borderId="33" xfId="1" applyBorder="1" applyAlignment="1">
      <alignment horizontal="center" vertical="center"/>
    </xf>
    <xf numFmtId="179" fontId="9" fillId="0" borderId="26" xfId="1" applyNumberFormat="1" applyFont="1" applyBorder="1" applyAlignment="1">
      <alignment horizontal="center" vertical="center"/>
    </xf>
    <xf numFmtId="179" fontId="9" fillId="0" borderId="63" xfId="1" applyNumberFormat="1" applyFont="1" applyBorder="1" applyAlignment="1">
      <alignment horizontal="center" vertical="center"/>
    </xf>
    <xf numFmtId="177" fontId="6" fillId="0" borderId="65" xfId="1" applyNumberFormat="1" applyFont="1" applyBorder="1" applyAlignment="1">
      <alignment horizontal="center" vertical="center"/>
    </xf>
    <xf numFmtId="177" fontId="6" fillId="0" borderId="37" xfId="1" applyNumberFormat="1" applyFont="1" applyBorder="1" applyAlignment="1">
      <alignment horizontal="center" vertical="center"/>
    </xf>
    <xf numFmtId="0" fontId="5" fillId="0" borderId="0" xfId="1" quotePrefix="1" applyFont="1" applyAlignment="1">
      <alignment horizontal="left" vertical="center"/>
    </xf>
    <xf numFmtId="0" fontId="2" fillId="0" borderId="8" xfId="1" applyBorder="1" applyAlignment="1">
      <alignment horizontal="center" vertical="center"/>
    </xf>
    <xf numFmtId="0" fontId="2" fillId="0" borderId="7" xfId="1" applyBorder="1" applyAlignment="1">
      <alignment horizontal="center" vertical="center"/>
    </xf>
    <xf numFmtId="0" fontId="2" fillId="0" borderId="1" xfId="1" quotePrefix="1" applyBorder="1" applyAlignment="1">
      <alignment horizontal="center" vertical="center"/>
    </xf>
    <xf numFmtId="0" fontId="2" fillId="0" borderId="38" xfId="1" quotePrefix="1" applyBorder="1" applyAlignment="1">
      <alignment horizontal="center" vertical="center"/>
    </xf>
    <xf numFmtId="38" fontId="2" fillId="0" borderId="16" xfId="2" applyBorder="1" applyAlignment="1">
      <alignment horizontal="center" vertical="center"/>
    </xf>
    <xf numFmtId="38" fontId="2" fillId="0" borderId="38" xfId="2" applyBorder="1" applyAlignment="1">
      <alignment horizontal="center" vertical="center"/>
    </xf>
    <xf numFmtId="0" fontId="2" fillId="0" borderId="15" xfId="1" applyBorder="1" applyAlignment="1">
      <alignment horizontal="center" vertical="center" wrapText="1"/>
    </xf>
    <xf numFmtId="179" fontId="9" fillId="0" borderId="52" xfId="1" applyNumberFormat="1" applyFont="1" applyBorder="1" applyAlignment="1">
      <alignment horizontal="center" vertical="center"/>
    </xf>
    <xf numFmtId="179" fontId="9" fillId="0" borderId="53" xfId="1" applyNumberFormat="1" applyFont="1" applyBorder="1" applyAlignment="1">
      <alignment horizontal="center" vertical="center"/>
    </xf>
    <xf numFmtId="176" fontId="8" fillId="0" borderId="57" xfId="2" applyNumberFormat="1" applyFont="1" applyBorder="1" applyAlignment="1">
      <alignment horizontal="right" vertical="center"/>
    </xf>
    <xf numFmtId="176" fontId="8" fillId="0" borderId="58" xfId="2" applyNumberFormat="1" applyFont="1" applyBorder="1" applyAlignment="1">
      <alignment horizontal="right" vertical="center"/>
    </xf>
    <xf numFmtId="0" fontId="2" fillId="0" borderId="11" xfId="1" applyBorder="1" applyAlignment="1">
      <alignment horizontal="distributed" vertical="center"/>
    </xf>
    <xf numFmtId="0" fontId="2" fillId="0" borderId="9" xfId="1" applyBorder="1" applyAlignment="1">
      <alignment horizontal="distributed" vertical="center"/>
    </xf>
    <xf numFmtId="0" fontId="7" fillId="0" borderId="32" xfId="1" applyFont="1" applyBorder="1" applyAlignment="1">
      <alignment horizontal="center"/>
    </xf>
    <xf numFmtId="0" fontId="7" fillId="0" borderId="33" xfId="1" applyFont="1" applyBorder="1" applyAlignment="1">
      <alignment horizontal="center"/>
    </xf>
    <xf numFmtId="0" fontId="2" fillId="0" borderId="10" xfId="1" applyBorder="1" applyAlignment="1">
      <alignment horizontal="center" vertical="center"/>
    </xf>
    <xf numFmtId="0" fontId="2" fillId="0" borderId="9" xfId="1" applyBorder="1" applyAlignment="1">
      <alignment horizontal="center" vertical="center"/>
    </xf>
    <xf numFmtId="176" fontId="7" fillId="0" borderId="11" xfId="2" applyNumberFormat="1" applyFont="1" applyBorder="1" applyAlignment="1">
      <alignment horizontal="right" vertical="center"/>
    </xf>
    <xf numFmtId="176" fontId="7" fillId="0" borderId="10" xfId="2" applyNumberFormat="1" applyFont="1" applyBorder="1" applyAlignment="1">
      <alignment horizontal="right" vertical="center"/>
    </xf>
    <xf numFmtId="176" fontId="7" fillId="0" borderId="9" xfId="2" applyNumberFormat="1" applyFont="1" applyBorder="1" applyAlignment="1">
      <alignment horizontal="right" vertical="center"/>
    </xf>
    <xf numFmtId="179" fontId="9" fillId="0" borderId="67" xfId="1" applyNumberFormat="1" applyFont="1" applyBorder="1" applyAlignment="1">
      <alignment horizontal="center" vertical="center"/>
    </xf>
    <xf numFmtId="179" fontId="9" fillId="0" borderId="68" xfId="1" applyNumberFormat="1" applyFont="1" applyBorder="1" applyAlignment="1">
      <alignment horizontal="center" vertical="center"/>
    </xf>
    <xf numFmtId="0" fontId="2" fillId="0" borderId="5" xfId="1" applyBorder="1" applyAlignment="1">
      <alignment horizontal="distributed" vertical="center"/>
    </xf>
    <xf numFmtId="0" fontId="2" fillId="0" borderId="39" xfId="1" applyBorder="1" applyAlignment="1">
      <alignment horizontal="distributed" vertical="center"/>
    </xf>
    <xf numFmtId="176" fontId="7" fillId="0" borderId="5" xfId="2" applyNumberFormat="1" applyFont="1" applyBorder="1" applyAlignment="1">
      <alignment horizontal="right" vertical="center"/>
    </xf>
    <xf numFmtId="176" fontId="7" fillId="0" borderId="4" xfId="2" applyNumberFormat="1" applyFont="1" applyBorder="1" applyAlignment="1">
      <alignment horizontal="right" vertical="center"/>
    </xf>
    <xf numFmtId="176" fontId="7" fillId="0" borderId="39" xfId="2" applyNumberFormat="1" applyFont="1" applyBorder="1" applyAlignment="1">
      <alignment horizontal="right" vertical="center"/>
    </xf>
    <xf numFmtId="0" fontId="2" fillId="0" borderId="4" xfId="1" applyBorder="1" applyAlignment="1">
      <alignment horizontal="center" vertical="center"/>
    </xf>
    <xf numFmtId="0" fontId="2" fillId="0" borderId="39" xfId="1" applyBorder="1" applyAlignment="1">
      <alignment horizontal="center" vertical="center"/>
    </xf>
    <xf numFmtId="0" fontId="2" fillId="0" borderId="14" xfId="1" applyBorder="1" applyAlignment="1">
      <alignment horizontal="center" vertical="center" wrapText="1"/>
    </xf>
    <xf numFmtId="0" fontId="2" fillId="0" borderId="27" xfId="1" applyBorder="1" applyAlignment="1">
      <alignment horizontal="center" vertical="center" wrapText="1"/>
    </xf>
    <xf numFmtId="176" fontId="8" fillId="0" borderId="52" xfId="2" applyNumberFormat="1" applyFont="1" applyBorder="1" applyAlignment="1">
      <alignment horizontal="right" vertical="center"/>
    </xf>
    <xf numFmtId="176" fontId="8" fillId="0" borderId="29" xfId="2" applyNumberFormat="1" applyFont="1" applyBorder="1" applyAlignment="1">
      <alignment horizontal="right" vertical="center"/>
    </xf>
    <xf numFmtId="0" fontId="16" fillId="0" borderId="73" xfId="1" applyFont="1" applyBorder="1" applyAlignment="1">
      <alignment horizontal="center" vertical="center"/>
    </xf>
    <xf numFmtId="0" fontId="16" fillId="0" borderId="74" xfId="1" applyFont="1" applyBorder="1" applyAlignment="1">
      <alignment horizontal="center" vertical="center"/>
    </xf>
    <xf numFmtId="176" fontId="16" fillId="0" borderId="72" xfId="2" applyNumberFormat="1" applyFont="1" applyBorder="1" applyAlignment="1">
      <alignment horizontal="right" vertical="center"/>
    </xf>
    <xf numFmtId="176" fontId="16" fillId="0" borderId="73" xfId="2" applyNumberFormat="1" applyFont="1" applyBorder="1" applyAlignment="1">
      <alignment horizontal="right" vertical="center"/>
    </xf>
    <xf numFmtId="176" fontId="16" fillId="0" borderId="71" xfId="2" applyNumberFormat="1" applyFont="1" applyBorder="1" applyAlignment="1">
      <alignment horizontal="right" vertical="center"/>
    </xf>
    <xf numFmtId="0" fontId="2" fillId="0" borderId="4" xfId="1" applyBorder="1" applyAlignment="1">
      <alignment horizontal="left" vertical="center"/>
    </xf>
    <xf numFmtId="0" fontId="9" fillId="0" borderId="18" xfId="1" applyFont="1" applyBorder="1" applyAlignment="1">
      <alignment horizontal="center" vertical="center"/>
    </xf>
    <xf numFmtId="0" fontId="9" fillId="0" borderId="15" xfId="1" applyFont="1" applyBorder="1" applyAlignment="1">
      <alignment horizontal="center" vertical="center"/>
    </xf>
    <xf numFmtId="38" fontId="5" fillId="0" borderId="7" xfId="2" applyFont="1" applyBorder="1" applyAlignment="1">
      <alignment horizontal="right" vertical="center"/>
    </xf>
    <xf numFmtId="0" fontId="5" fillId="0" borderId="3" xfId="1" applyFont="1" applyBorder="1" applyAlignment="1">
      <alignment horizontal="center" vertical="center"/>
    </xf>
    <xf numFmtId="176" fontId="6" fillId="0" borderId="3" xfId="2" applyNumberFormat="1" applyFont="1" applyBorder="1" applyAlignment="1">
      <alignment horizontal="right" vertical="center"/>
    </xf>
    <xf numFmtId="0" fontId="2" fillId="0" borderId="8" xfId="1" applyBorder="1" applyAlignment="1">
      <alignment horizontal="distributed" vertical="center"/>
    </xf>
    <xf numFmtId="0" fontId="2" fillId="0" borderId="6" xfId="1" applyBorder="1" applyAlignment="1">
      <alignment horizontal="distributed" vertical="center"/>
    </xf>
    <xf numFmtId="0" fontId="2" fillId="0" borderId="6" xfId="1" applyBorder="1" applyAlignment="1">
      <alignment horizontal="center" vertical="center"/>
    </xf>
    <xf numFmtId="176" fontId="7" fillId="0" borderId="8" xfId="2" applyNumberFormat="1" applyFont="1" applyBorder="1" applyAlignment="1">
      <alignment horizontal="right" vertical="center"/>
    </xf>
    <xf numFmtId="176" fontId="7" fillId="0" borderId="7" xfId="2" applyNumberFormat="1" applyFont="1" applyBorder="1" applyAlignment="1">
      <alignment horizontal="right" vertical="center"/>
    </xf>
    <xf numFmtId="176" fontId="7" fillId="0" borderId="6" xfId="2" applyNumberFormat="1" applyFont="1" applyBorder="1" applyAlignment="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tabSelected="1" workbookViewId="0">
      <selection activeCell="D46" sqref="D46"/>
    </sheetView>
  </sheetViews>
  <sheetFormatPr defaultColWidth="9" defaultRowHeight="13.5" x14ac:dyDescent="0.15"/>
  <cols>
    <col min="1" max="1" width="4.25" style="4" customWidth="1"/>
    <col min="2" max="2" width="10" style="4" customWidth="1"/>
    <col min="3" max="3" width="19.75" style="4" customWidth="1"/>
    <col min="4" max="4" width="16" style="4" customWidth="1"/>
    <col min="5" max="5" width="5.625" style="4" customWidth="1"/>
    <col min="6" max="7" width="5.625" style="13" customWidth="1"/>
    <col min="8" max="8" width="2.875" style="13" customWidth="1"/>
    <col min="9" max="9" width="2.75" style="13" customWidth="1"/>
    <col min="10" max="10" width="4.625" style="4" customWidth="1"/>
    <col min="11" max="11" width="8.25" style="100" customWidth="1"/>
    <col min="12" max="12" width="8.375" style="4" customWidth="1"/>
    <col min="13" max="16384" width="9" style="4"/>
  </cols>
  <sheetData>
    <row r="1" spans="1:13" s="35" customFormat="1" ht="22.5" customHeight="1" x14ac:dyDescent="0.15">
      <c r="B1" s="37" t="s">
        <v>33</v>
      </c>
      <c r="C1" s="116" t="s">
        <v>42</v>
      </c>
      <c r="D1" s="117"/>
      <c r="E1" s="117"/>
      <c r="F1" s="117"/>
      <c r="G1" s="117"/>
      <c r="H1" s="117"/>
      <c r="I1" s="117"/>
      <c r="J1" s="117"/>
      <c r="K1" s="117"/>
      <c r="L1" s="36"/>
    </row>
    <row r="2" spans="1:13" s="33" customFormat="1" ht="21" customHeight="1" x14ac:dyDescent="0.15">
      <c r="A2" s="118" t="s">
        <v>32</v>
      </c>
      <c r="B2" s="118"/>
      <c r="C2" s="119" t="s">
        <v>49</v>
      </c>
      <c r="D2" s="119"/>
      <c r="E2" s="119"/>
      <c r="F2" s="119"/>
      <c r="G2" s="119"/>
      <c r="H2" s="119"/>
      <c r="I2" s="119"/>
      <c r="J2" s="119"/>
      <c r="K2" s="34"/>
    </row>
    <row r="3" spans="1:13" s="33" customFormat="1" ht="21" customHeight="1" x14ac:dyDescent="0.15">
      <c r="A3" s="118" t="s">
        <v>31</v>
      </c>
      <c r="B3" s="118"/>
      <c r="C3" s="120" t="s">
        <v>70</v>
      </c>
      <c r="D3" s="120"/>
      <c r="E3" s="41" t="s">
        <v>39</v>
      </c>
      <c r="F3" s="54" t="s">
        <v>50</v>
      </c>
      <c r="G3"/>
      <c r="H3"/>
      <c r="I3"/>
      <c r="J3"/>
      <c r="K3" s="121"/>
      <c r="L3" s="122"/>
      <c r="M3" s="99"/>
    </row>
    <row r="4" spans="1:13" s="33" customFormat="1" ht="4.5" customHeight="1" x14ac:dyDescent="0.15">
      <c r="A4" s="4"/>
      <c r="B4" s="4" t="s">
        <v>0</v>
      </c>
      <c r="C4" s="4"/>
      <c r="D4" s="4"/>
      <c r="E4" s="4"/>
      <c r="F4" s="13"/>
      <c r="G4" s="13"/>
      <c r="H4" s="13"/>
      <c r="I4" s="13"/>
      <c r="J4" s="4"/>
      <c r="K4" s="100"/>
      <c r="L4" s="100"/>
    </row>
    <row r="5" spans="1:13" ht="17.100000000000001" customHeight="1" x14ac:dyDescent="0.15">
      <c r="A5" s="123" t="s">
        <v>30</v>
      </c>
      <c r="B5" s="123"/>
      <c r="C5" s="206" t="s">
        <v>62</v>
      </c>
      <c r="D5" s="206"/>
      <c r="E5" s="206"/>
      <c r="F5" s="206"/>
      <c r="G5" s="206"/>
      <c r="H5" s="206"/>
      <c r="I5" s="206"/>
      <c r="J5" s="206"/>
      <c r="L5" s="100"/>
    </row>
    <row r="6" spans="1:13" ht="17.100000000000001" customHeight="1" thickBot="1" x14ac:dyDescent="0.2">
      <c r="A6" s="87"/>
      <c r="B6" s="47"/>
      <c r="C6" s="31"/>
      <c r="D6" s="30"/>
      <c r="E6" s="98" t="s">
        <v>29</v>
      </c>
      <c r="F6" s="98" t="s">
        <v>28</v>
      </c>
      <c r="G6" s="98" t="s">
        <v>27</v>
      </c>
      <c r="H6" s="45"/>
      <c r="I6" s="46"/>
      <c r="J6" s="29"/>
      <c r="K6" s="124" t="s">
        <v>11</v>
      </c>
      <c r="L6" s="125"/>
    </row>
    <row r="7" spans="1:13" ht="17.100000000000001" customHeight="1" thickTop="1" x14ac:dyDescent="0.15">
      <c r="A7" s="87"/>
      <c r="B7" s="126" t="s">
        <v>35</v>
      </c>
      <c r="C7" s="48" t="s">
        <v>40</v>
      </c>
      <c r="D7" s="93">
        <v>380</v>
      </c>
      <c r="E7" s="71"/>
      <c r="F7" s="71"/>
      <c r="G7" s="67">
        <f>SUM(E7:F7)</f>
        <v>0</v>
      </c>
      <c r="H7" s="129"/>
      <c r="I7" s="130"/>
      <c r="J7" s="28" t="s">
        <v>26</v>
      </c>
      <c r="K7" s="131">
        <f>380*H7*G7</f>
        <v>0</v>
      </c>
      <c r="L7" s="132"/>
    </row>
    <row r="8" spans="1:13" ht="17.100000000000001" customHeight="1" x14ac:dyDescent="0.15">
      <c r="B8" s="127"/>
      <c r="C8" s="91" t="s">
        <v>43</v>
      </c>
      <c r="D8" s="60">
        <v>380</v>
      </c>
      <c r="E8" s="62"/>
      <c r="F8" s="63"/>
      <c r="G8" s="64">
        <f t="shared" ref="G8:G15" si="0">SUM(E8:F8)</f>
        <v>0</v>
      </c>
      <c r="H8" s="133"/>
      <c r="I8" s="134"/>
      <c r="J8" s="28" t="s">
        <v>26</v>
      </c>
      <c r="K8" s="131">
        <f>380*H8*G8</f>
        <v>0</v>
      </c>
      <c r="L8" s="132"/>
    </row>
    <row r="9" spans="1:13" ht="33" customHeight="1" x14ac:dyDescent="0.15">
      <c r="B9" s="127"/>
      <c r="C9" s="88" t="s">
        <v>44</v>
      </c>
      <c r="D9" s="38">
        <v>380</v>
      </c>
      <c r="E9" s="63"/>
      <c r="F9" s="63"/>
      <c r="G9" s="64">
        <f t="shared" si="0"/>
        <v>0</v>
      </c>
      <c r="H9" s="133"/>
      <c r="I9" s="134"/>
      <c r="J9" s="4" t="s">
        <v>26</v>
      </c>
      <c r="K9" s="131">
        <f>380*H9*G9</f>
        <v>0</v>
      </c>
      <c r="L9" s="132"/>
    </row>
    <row r="10" spans="1:13" ht="17.100000000000001" customHeight="1" x14ac:dyDescent="0.15">
      <c r="B10" s="127"/>
      <c r="C10" s="48" t="s">
        <v>25</v>
      </c>
      <c r="D10" s="93">
        <v>760</v>
      </c>
      <c r="E10" s="62"/>
      <c r="F10" s="63"/>
      <c r="G10" s="64">
        <f t="shared" si="0"/>
        <v>0</v>
      </c>
      <c r="H10" s="133"/>
      <c r="I10" s="134"/>
      <c r="J10" s="27" t="s">
        <v>26</v>
      </c>
      <c r="K10" s="131">
        <f>760*H10*G10</f>
        <v>0</v>
      </c>
      <c r="L10" s="132"/>
    </row>
    <row r="11" spans="1:13" ht="17.100000000000001" customHeight="1" thickBot="1" x14ac:dyDescent="0.2">
      <c r="B11" s="128"/>
      <c r="C11" s="92" t="s">
        <v>34</v>
      </c>
      <c r="D11" s="42">
        <v>1660</v>
      </c>
      <c r="E11" s="51"/>
      <c r="F11" s="52"/>
      <c r="G11" s="53">
        <f t="shared" si="0"/>
        <v>0</v>
      </c>
      <c r="H11" s="135"/>
      <c r="I11" s="136"/>
      <c r="J11" s="72" t="s">
        <v>26</v>
      </c>
      <c r="K11" s="137">
        <f>1600*H11*G11</f>
        <v>0</v>
      </c>
      <c r="L11" s="138"/>
    </row>
    <row r="12" spans="1:13" ht="17.100000000000001" customHeight="1" x14ac:dyDescent="0.15">
      <c r="B12" s="126" t="s">
        <v>36</v>
      </c>
      <c r="C12" s="49" t="s">
        <v>41</v>
      </c>
      <c r="D12" s="93">
        <v>180</v>
      </c>
      <c r="E12" s="65"/>
      <c r="F12" s="66"/>
      <c r="G12" s="67">
        <f>SUM(E12:F12)</f>
        <v>0</v>
      </c>
      <c r="H12" s="152"/>
      <c r="I12" s="153"/>
      <c r="J12" s="4" t="s">
        <v>38</v>
      </c>
      <c r="K12" s="131">
        <f>180*G12*H12</f>
        <v>0</v>
      </c>
      <c r="L12" s="132"/>
    </row>
    <row r="13" spans="1:13" ht="17.100000000000001" customHeight="1" x14ac:dyDescent="0.2">
      <c r="B13" s="127"/>
      <c r="C13" s="91" t="s">
        <v>43</v>
      </c>
      <c r="D13" s="60">
        <v>180</v>
      </c>
      <c r="E13" s="63"/>
      <c r="F13" s="63"/>
      <c r="G13" s="64">
        <f t="shared" si="0"/>
        <v>0</v>
      </c>
      <c r="H13" s="147"/>
      <c r="I13" s="148"/>
      <c r="J13" s="43" t="s">
        <v>38</v>
      </c>
      <c r="K13" s="131">
        <f>180*G13*H13</f>
        <v>0</v>
      </c>
      <c r="L13" s="132"/>
    </row>
    <row r="14" spans="1:13" ht="33" customHeight="1" x14ac:dyDescent="0.2">
      <c r="B14" s="127"/>
      <c r="C14" s="88" t="s">
        <v>44</v>
      </c>
      <c r="D14" s="38">
        <v>180</v>
      </c>
      <c r="E14" s="63"/>
      <c r="F14" s="63"/>
      <c r="G14" s="64">
        <f t="shared" si="0"/>
        <v>0</v>
      </c>
      <c r="H14" s="147"/>
      <c r="I14" s="148"/>
      <c r="J14" s="27" t="s">
        <v>38</v>
      </c>
      <c r="K14" s="131">
        <f>180*G14*H14</f>
        <v>0</v>
      </c>
      <c r="L14" s="132"/>
    </row>
    <row r="15" spans="1:13" ht="17.100000000000001" customHeight="1" x14ac:dyDescent="0.2">
      <c r="B15" s="127"/>
      <c r="C15" s="48" t="s">
        <v>25</v>
      </c>
      <c r="D15" s="93">
        <v>380</v>
      </c>
      <c r="E15" s="63"/>
      <c r="F15" s="63"/>
      <c r="G15" s="64">
        <f t="shared" si="0"/>
        <v>0</v>
      </c>
      <c r="H15" s="147"/>
      <c r="I15" s="148"/>
      <c r="J15" s="43" t="s">
        <v>38</v>
      </c>
      <c r="K15" s="131">
        <f>380*G15*H15</f>
        <v>0</v>
      </c>
      <c r="L15" s="132"/>
    </row>
    <row r="16" spans="1:13" ht="17.100000000000001" customHeight="1" thickBot="1" x14ac:dyDescent="0.2">
      <c r="B16" s="151"/>
      <c r="C16" s="92" t="s">
        <v>34</v>
      </c>
      <c r="D16" s="42">
        <v>830</v>
      </c>
      <c r="E16" s="68"/>
      <c r="F16" s="69"/>
      <c r="G16" s="70">
        <f t="shared" ref="G16" si="1">SUM(E16:F16)</f>
        <v>0</v>
      </c>
      <c r="H16" s="149"/>
      <c r="I16" s="150"/>
      <c r="J16" s="26" t="s">
        <v>38</v>
      </c>
      <c r="K16" s="137">
        <f>830*G16*H16</f>
        <v>0</v>
      </c>
      <c r="L16" s="138"/>
    </row>
    <row r="17" spans="1:12" ht="17.100000000000001" customHeight="1" thickTop="1" thickBot="1" x14ac:dyDescent="0.25">
      <c r="B17" s="7"/>
      <c r="C17" s="18" t="s">
        <v>24</v>
      </c>
      <c r="D17" s="17"/>
      <c r="E17" s="50">
        <f>SUM(E7:E16)</f>
        <v>0</v>
      </c>
      <c r="F17" s="50">
        <f>SUM(F7:F16)</f>
        <v>0</v>
      </c>
      <c r="G17" s="50">
        <f>SUM(G7:G16)</f>
        <v>0</v>
      </c>
      <c r="H17" s="44"/>
      <c r="I17" s="44"/>
      <c r="J17" s="25"/>
      <c r="K17" s="139">
        <f>SUM(K7:L16)</f>
        <v>0</v>
      </c>
      <c r="L17" s="140"/>
    </row>
    <row r="18" spans="1:12" ht="4.5" customHeight="1" x14ac:dyDescent="0.2">
      <c r="C18" s="101" t="s">
        <v>63</v>
      </c>
      <c r="E18" s="102"/>
      <c r="F18" s="102"/>
      <c r="G18" s="102"/>
      <c r="H18" s="103"/>
      <c r="I18" s="103"/>
      <c r="J18" s="104"/>
      <c r="K18" s="105"/>
      <c r="L18" s="106"/>
    </row>
    <row r="19" spans="1:12" ht="17.100000000000001" customHeight="1" thickBot="1" x14ac:dyDescent="0.2">
      <c r="A19" s="123" t="s">
        <v>23</v>
      </c>
      <c r="B19" s="123"/>
      <c r="C19" s="5"/>
      <c r="G19" s="24"/>
      <c r="K19" s="12"/>
      <c r="L19" s="100"/>
    </row>
    <row r="20" spans="1:12" ht="17.100000000000001" customHeight="1" thickBot="1" x14ac:dyDescent="0.2">
      <c r="B20" s="23" t="s">
        <v>22</v>
      </c>
      <c r="C20" s="22" t="s">
        <v>19</v>
      </c>
      <c r="D20" s="39">
        <v>3850</v>
      </c>
      <c r="E20" s="15" t="s">
        <v>14</v>
      </c>
      <c r="F20" s="55"/>
      <c r="G20" s="15" t="s">
        <v>18</v>
      </c>
      <c r="H20" s="15" t="s">
        <v>17</v>
      </c>
      <c r="I20" s="57"/>
      <c r="J20" s="95" t="s">
        <v>21</v>
      </c>
      <c r="K20" s="154">
        <f>D20*F20*I20</f>
        <v>0</v>
      </c>
      <c r="L20" s="155"/>
    </row>
    <row r="21" spans="1:12" ht="17.100000000000001" customHeight="1" thickBot="1" x14ac:dyDescent="0.2">
      <c r="B21" s="30" t="s">
        <v>20</v>
      </c>
      <c r="C21" s="21" t="s">
        <v>19</v>
      </c>
      <c r="D21" s="40">
        <v>1920</v>
      </c>
      <c r="E21" s="20" t="s">
        <v>14</v>
      </c>
      <c r="F21" s="56"/>
      <c r="G21" s="107" t="s">
        <v>18</v>
      </c>
      <c r="H21" s="73" t="s">
        <v>17</v>
      </c>
      <c r="I21" s="57"/>
      <c r="J21" s="96" t="s">
        <v>16</v>
      </c>
      <c r="K21" s="156">
        <f>D21*F21*I21</f>
        <v>0</v>
      </c>
      <c r="L21" s="157"/>
    </row>
    <row r="22" spans="1:12" ht="17.100000000000001" customHeight="1" thickTop="1" x14ac:dyDescent="0.15">
      <c r="B22" s="19"/>
      <c r="C22" s="18" t="s">
        <v>15</v>
      </c>
      <c r="D22" s="6"/>
      <c r="E22" s="17"/>
      <c r="F22" s="97"/>
      <c r="G22" s="97"/>
      <c r="H22" s="97"/>
      <c r="I22" s="97"/>
      <c r="J22" s="17"/>
      <c r="K22" s="139">
        <f>SUM(K20:L21)</f>
        <v>0</v>
      </c>
      <c r="L22" s="140"/>
    </row>
    <row r="23" spans="1:12" ht="8.25" customHeight="1" x14ac:dyDescent="0.15">
      <c r="C23" s="108"/>
      <c r="K23" s="12"/>
      <c r="L23" s="106"/>
    </row>
    <row r="24" spans="1:12" ht="17.100000000000001" customHeight="1" thickBot="1" x14ac:dyDescent="0.2">
      <c r="A24" s="123" t="s">
        <v>61</v>
      </c>
      <c r="B24" s="123"/>
      <c r="K24" s="12"/>
      <c r="L24" s="100"/>
    </row>
    <row r="25" spans="1:12" ht="17.100000000000001" customHeight="1" thickBot="1" x14ac:dyDescent="0.2">
      <c r="B25" s="16"/>
      <c r="C25" s="141">
        <v>330</v>
      </c>
      <c r="D25" s="142"/>
      <c r="E25" s="15" t="s">
        <v>14</v>
      </c>
      <c r="F25" s="143"/>
      <c r="G25" s="144"/>
      <c r="H25" s="94" t="s">
        <v>13</v>
      </c>
      <c r="I25" s="94"/>
      <c r="J25" s="14"/>
      <c r="K25" s="145">
        <f>C25*F25</f>
        <v>0</v>
      </c>
      <c r="L25" s="146"/>
    </row>
    <row r="26" spans="1:12" ht="8.25" customHeight="1" x14ac:dyDescent="0.15">
      <c r="C26" s="13"/>
      <c r="D26" s="32"/>
      <c r="F26" s="109"/>
      <c r="G26" s="109"/>
      <c r="K26" s="12"/>
      <c r="L26" s="106"/>
    </row>
    <row r="27" spans="1:12" ht="17.100000000000001" customHeight="1" x14ac:dyDescent="0.15">
      <c r="A27" s="167" t="s">
        <v>51</v>
      </c>
      <c r="B27" s="123"/>
      <c r="C27" s="100" t="s">
        <v>64</v>
      </c>
      <c r="D27" s="58"/>
      <c r="F27" s="97"/>
      <c r="K27" s="12"/>
      <c r="L27" s="100"/>
    </row>
    <row r="28" spans="1:12" ht="17.100000000000001" customHeight="1" thickBot="1" x14ac:dyDescent="0.2">
      <c r="A28" s="4" t="s">
        <v>12</v>
      </c>
      <c r="B28" s="47"/>
      <c r="C28" s="31"/>
      <c r="D28" s="168"/>
      <c r="E28" s="169"/>
      <c r="F28" s="96"/>
      <c r="G28" s="170" t="s">
        <v>52</v>
      </c>
      <c r="H28" s="170"/>
      <c r="I28" s="170"/>
      <c r="J28" s="171"/>
      <c r="K28" s="172" t="s">
        <v>11</v>
      </c>
      <c r="L28" s="173"/>
    </row>
    <row r="29" spans="1:12" ht="17.100000000000001" customHeight="1" thickTop="1" thickBot="1" x14ac:dyDescent="0.2">
      <c r="B29" s="174" t="s">
        <v>53</v>
      </c>
      <c r="C29" s="48" t="s">
        <v>54</v>
      </c>
      <c r="D29" s="175">
        <v>550</v>
      </c>
      <c r="E29" s="176"/>
      <c r="F29" s="74" t="s">
        <v>14</v>
      </c>
      <c r="G29" s="160"/>
      <c r="H29" s="161"/>
      <c r="I29" s="162"/>
      <c r="J29" s="75" t="s">
        <v>38</v>
      </c>
      <c r="K29" s="177">
        <f>550*G29</f>
        <v>0</v>
      </c>
      <c r="L29" s="178"/>
    </row>
    <row r="30" spans="1:12" ht="17.100000000000001" customHeight="1" thickBot="1" x14ac:dyDescent="0.2">
      <c r="B30" s="127"/>
      <c r="C30" s="48" t="s">
        <v>55</v>
      </c>
      <c r="D30" s="158">
        <v>920</v>
      </c>
      <c r="E30" s="159"/>
      <c r="F30" s="76" t="s">
        <v>14</v>
      </c>
      <c r="G30" s="160"/>
      <c r="H30" s="161"/>
      <c r="I30" s="162"/>
      <c r="J30" s="77" t="s">
        <v>38</v>
      </c>
      <c r="K30" s="131">
        <f>920*G30</f>
        <v>0</v>
      </c>
      <c r="L30" s="132"/>
    </row>
    <row r="31" spans="1:12" ht="17.100000000000001" customHeight="1" thickBot="1" x14ac:dyDescent="0.2">
      <c r="B31" s="127"/>
      <c r="C31" s="78" t="s">
        <v>56</v>
      </c>
      <c r="D31" s="158">
        <v>730</v>
      </c>
      <c r="E31" s="159"/>
      <c r="F31" s="76" t="s">
        <v>14</v>
      </c>
      <c r="G31" s="160"/>
      <c r="H31" s="161"/>
      <c r="I31" s="162"/>
      <c r="J31" s="79" t="s">
        <v>38</v>
      </c>
      <c r="K31" s="131">
        <f>730*G31</f>
        <v>0</v>
      </c>
      <c r="L31" s="132"/>
    </row>
    <row r="32" spans="1:12" ht="17.100000000000001" customHeight="1" thickBot="1" x14ac:dyDescent="0.2">
      <c r="B32" s="128"/>
      <c r="C32" s="89" t="s">
        <v>57</v>
      </c>
      <c r="D32" s="163">
        <v>220</v>
      </c>
      <c r="E32" s="164"/>
      <c r="F32" s="80" t="s">
        <v>14</v>
      </c>
      <c r="G32" s="165">
        <f t="shared" ref="G32" si="2">SUM(E32:F32)</f>
        <v>0</v>
      </c>
      <c r="H32" s="165"/>
      <c r="I32" s="166"/>
      <c r="J32" s="81" t="s">
        <v>60</v>
      </c>
      <c r="K32" s="137">
        <f>220*H32*G32</f>
        <v>0</v>
      </c>
      <c r="L32" s="138"/>
    </row>
    <row r="33" spans="1:12" ht="17.100000000000001" customHeight="1" thickBot="1" x14ac:dyDescent="0.2">
      <c r="B33" s="174" t="s">
        <v>58</v>
      </c>
      <c r="C33" s="48" t="s">
        <v>54</v>
      </c>
      <c r="D33" s="175">
        <v>1180</v>
      </c>
      <c r="E33" s="176"/>
      <c r="F33" s="82" t="s">
        <v>14</v>
      </c>
      <c r="G33" s="160"/>
      <c r="H33" s="161"/>
      <c r="I33" s="162"/>
      <c r="J33" s="77" t="s">
        <v>38</v>
      </c>
      <c r="K33" s="199">
        <f>1180*G33</f>
        <v>0</v>
      </c>
      <c r="L33" s="200"/>
    </row>
    <row r="34" spans="1:12" ht="16.5" customHeight="1" thickBot="1" x14ac:dyDescent="0.2">
      <c r="B34" s="197"/>
      <c r="C34" s="48" t="s">
        <v>55</v>
      </c>
      <c r="D34" s="158">
        <v>1980</v>
      </c>
      <c r="E34" s="159"/>
      <c r="F34" s="76" t="s">
        <v>14</v>
      </c>
      <c r="G34" s="160"/>
      <c r="H34" s="161"/>
      <c r="I34" s="162"/>
      <c r="J34" s="77" t="s">
        <v>38</v>
      </c>
      <c r="K34" s="131">
        <f>1980*G34</f>
        <v>0</v>
      </c>
      <c r="L34" s="132"/>
    </row>
    <row r="35" spans="1:12" ht="16.5" customHeight="1" thickBot="1" x14ac:dyDescent="0.2">
      <c r="B35" s="197"/>
      <c r="C35" s="78" t="s">
        <v>56</v>
      </c>
      <c r="D35" s="158">
        <v>1570</v>
      </c>
      <c r="E35" s="159"/>
      <c r="F35" s="76" t="s">
        <v>14</v>
      </c>
      <c r="G35" s="160"/>
      <c r="H35" s="161"/>
      <c r="I35" s="162"/>
      <c r="J35" s="79" t="s">
        <v>38</v>
      </c>
      <c r="K35" s="131">
        <f>1570*G35</f>
        <v>0</v>
      </c>
      <c r="L35" s="132"/>
    </row>
    <row r="36" spans="1:12" ht="17.100000000000001" customHeight="1" thickBot="1" x14ac:dyDescent="0.2">
      <c r="B36" s="198"/>
      <c r="C36" s="89" t="s">
        <v>57</v>
      </c>
      <c r="D36" s="188">
        <v>480</v>
      </c>
      <c r="E36" s="189"/>
      <c r="F36" s="83" t="s">
        <v>14</v>
      </c>
      <c r="G36" s="165">
        <f t="shared" ref="G36" si="3">SUM(E36:F36)</f>
        <v>0</v>
      </c>
      <c r="H36" s="165"/>
      <c r="I36" s="166"/>
      <c r="J36" s="6" t="s">
        <v>60</v>
      </c>
      <c r="K36" s="137">
        <f>480*H36*G36</f>
        <v>0</v>
      </c>
      <c r="L36" s="138"/>
    </row>
    <row r="37" spans="1:12" ht="17.100000000000001" customHeight="1" thickTop="1" x14ac:dyDescent="0.15">
      <c r="B37" s="19"/>
      <c r="C37" s="18" t="s">
        <v>15</v>
      </c>
      <c r="D37" s="6"/>
      <c r="E37" s="6"/>
      <c r="F37" s="97"/>
      <c r="G37" s="97"/>
      <c r="H37" s="97"/>
      <c r="I37" s="97"/>
      <c r="J37" s="17"/>
      <c r="K37" s="139">
        <f>SUM(K35:L36)</f>
        <v>0</v>
      </c>
      <c r="L37" s="140"/>
    </row>
    <row r="38" spans="1:12" ht="8.25" customHeight="1" x14ac:dyDescent="0.15">
      <c r="C38" s="13"/>
      <c r="L38" s="106"/>
    </row>
    <row r="39" spans="1:12" ht="17.100000000000001" customHeight="1" x14ac:dyDescent="0.15">
      <c r="A39" s="167" t="s">
        <v>10</v>
      </c>
      <c r="B39" s="123"/>
      <c r="K39" s="12"/>
      <c r="L39" s="100"/>
    </row>
    <row r="40" spans="1:12" ht="17.100000000000001" customHeight="1" thickBot="1" x14ac:dyDescent="0.2">
      <c r="A40" s="90"/>
      <c r="B40" s="168" t="s">
        <v>46</v>
      </c>
      <c r="C40" s="169"/>
      <c r="D40" s="207" t="s">
        <v>45</v>
      </c>
      <c r="E40" s="207"/>
      <c r="F40" s="208" t="s">
        <v>47</v>
      </c>
      <c r="G40" s="208"/>
      <c r="H40" s="207"/>
      <c r="I40" s="207"/>
      <c r="J40" s="207" t="s">
        <v>48</v>
      </c>
      <c r="K40" s="207"/>
      <c r="L40" s="207"/>
    </row>
    <row r="41" spans="1:12" ht="17.100000000000001" customHeight="1" thickTop="1" thickBot="1" x14ac:dyDescent="0.25">
      <c r="B41" s="190" t="s">
        <v>9</v>
      </c>
      <c r="C41" s="191"/>
      <c r="D41" s="61">
        <v>400</v>
      </c>
      <c r="E41" s="59" t="s">
        <v>2</v>
      </c>
      <c r="F41" s="181"/>
      <c r="G41" s="182"/>
      <c r="H41" s="195" t="s">
        <v>8</v>
      </c>
      <c r="I41" s="196"/>
      <c r="J41" s="192">
        <f>D41*F41</f>
        <v>0</v>
      </c>
      <c r="K41" s="193"/>
      <c r="L41" s="194"/>
    </row>
    <row r="42" spans="1:12" ht="17.100000000000001" customHeight="1" thickBot="1" x14ac:dyDescent="0.25">
      <c r="B42" s="179" t="s">
        <v>7</v>
      </c>
      <c r="C42" s="180"/>
      <c r="D42" s="11">
        <v>3000</v>
      </c>
      <c r="E42" s="9" t="s">
        <v>2</v>
      </c>
      <c r="F42" s="181"/>
      <c r="G42" s="182"/>
      <c r="H42" s="183" t="s">
        <v>6</v>
      </c>
      <c r="I42" s="184"/>
      <c r="J42" s="185">
        <f>D42*F42</f>
        <v>0</v>
      </c>
      <c r="K42" s="186"/>
      <c r="L42" s="187"/>
    </row>
    <row r="43" spans="1:12" ht="17.100000000000001" customHeight="1" thickBot="1" x14ac:dyDescent="0.25">
      <c r="B43" s="179" t="s">
        <v>5</v>
      </c>
      <c r="C43" s="180"/>
      <c r="D43" s="10">
        <v>300</v>
      </c>
      <c r="E43" s="9" t="s">
        <v>2</v>
      </c>
      <c r="F43" s="181"/>
      <c r="G43" s="182"/>
      <c r="H43" s="183" t="s">
        <v>37</v>
      </c>
      <c r="I43" s="184"/>
      <c r="J43" s="185">
        <f>D43*F43</f>
        <v>0</v>
      </c>
      <c r="K43" s="186"/>
      <c r="L43" s="187"/>
    </row>
    <row r="44" spans="1:12" ht="17.100000000000001" customHeight="1" thickBot="1" x14ac:dyDescent="0.25">
      <c r="B44" s="179" t="s">
        <v>4</v>
      </c>
      <c r="C44" s="180"/>
      <c r="D44" s="10">
        <v>100</v>
      </c>
      <c r="E44" s="9" t="s">
        <v>2</v>
      </c>
      <c r="F44" s="181"/>
      <c r="G44" s="182"/>
      <c r="H44" s="183" t="s">
        <v>3</v>
      </c>
      <c r="I44" s="184"/>
      <c r="J44" s="185">
        <f>D44*F44</f>
        <v>0</v>
      </c>
      <c r="K44" s="186"/>
      <c r="L44" s="187"/>
    </row>
    <row r="45" spans="1:12" ht="17.100000000000001" customHeight="1" thickBot="1" x14ac:dyDescent="0.25">
      <c r="B45" s="212" t="s">
        <v>71</v>
      </c>
      <c r="C45" s="213"/>
      <c r="D45" s="115">
        <v>500</v>
      </c>
      <c r="E45" s="8" t="s">
        <v>2</v>
      </c>
      <c r="F45" s="181"/>
      <c r="G45" s="182"/>
      <c r="H45" s="169" t="s">
        <v>72</v>
      </c>
      <c r="I45" s="214"/>
      <c r="J45" s="215">
        <f>D45*F45</f>
        <v>0</v>
      </c>
      <c r="K45" s="216"/>
      <c r="L45" s="217"/>
    </row>
    <row r="46" spans="1:12" ht="17.100000000000001" customHeight="1" thickTop="1" x14ac:dyDescent="0.15">
      <c r="B46" s="7"/>
      <c r="C46" s="97" t="s">
        <v>1</v>
      </c>
      <c r="D46" s="6"/>
      <c r="E46" s="6"/>
      <c r="F46" s="97"/>
      <c r="G46" s="97"/>
      <c r="H46" s="97"/>
      <c r="I46" s="210"/>
      <c r="J46" s="210"/>
      <c r="K46" s="211">
        <f>SUM(J41:K45)</f>
        <v>0</v>
      </c>
      <c r="L46" s="140"/>
    </row>
    <row r="47" spans="1:12" ht="8.25" customHeight="1" thickBot="1" x14ac:dyDescent="0.2">
      <c r="B47" s="110"/>
      <c r="C47" s="111"/>
      <c r="D47" s="112"/>
      <c r="E47" s="112"/>
      <c r="F47" s="85"/>
      <c r="G47" s="85"/>
      <c r="H47" s="85"/>
      <c r="I47" s="85"/>
      <c r="J47" s="86"/>
      <c r="K47" s="209"/>
      <c r="L47" s="209"/>
    </row>
    <row r="48" spans="1:12" ht="24.75" customHeight="1" thickTop="1" thickBot="1" x14ac:dyDescent="0.2">
      <c r="E48" s="84"/>
      <c r="F48" s="201" t="s">
        <v>59</v>
      </c>
      <c r="G48" s="201"/>
      <c r="H48" s="201"/>
      <c r="I48" s="202"/>
      <c r="J48" s="203">
        <f>K17+K22+K25+K37+K46</f>
        <v>0</v>
      </c>
      <c r="K48" s="204"/>
      <c r="L48" s="205"/>
    </row>
    <row r="49" spans="1:12" ht="8.25" customHeight="1" thickTop="1" x14ac:dyDescent="0.15">
      <c r="C49" s="1"/>
      <c r="D49" s="1"/>
      <c r="E49" s="1"/>
      <c r="F49" s="3"/>
      <c r="G49" s="3"/>
      <c r="H49" s="3"/>
      <c r="I49" s="3"/>
      <c r="J49" s="1"/>
      <c r="K49" s="2"/>
      <c r="L49" s="100"/>
    </row>
    <row r="50" spans="1:12" ht="17.100000000000001" customHeight="1" x14ac:dyDescent="0.15">
      <c r="A50" s="113" t="s">
        <v>65</v>
      </c>
      <c r="B50" s="1"/>
      <c r="F50" s="4"/>
      <c r="G50" s="4"/>
      <c r="H50" s="4"/>
      <c r="I50" s="4"/>
      <c r="K50" s="4"/>
    </row>
    <row r="51" spans="1:12" ht="17.100000000000001" customHeight="1" x14ac:dyDescent="0.15">
      <c r="A51" s="113" t="s">
        <v>66</v>
      </c>
      <c r="B51" s="1"/>
      <c r="F51" s="4"/>
      <c r="G51" s="4"/>
      <c r="H51" s="4"/>
      <c r="I51" s="4"/>
      <c r="K51" s="4"/>
    </row>
    <row r="52" spans="1:12" ht="17.100000000000001" customHeight="1" x14ac:dyDescent="0.15">
      <c r="A52" s="113" t="s">
        <v>67</v>
      </c>
      <c r="F52" s="4"/>
      <c r="G52" s="4"/>
      <c r="H52" s="4"/>
      <c r="I52" s="4"/>
      <c r="K52" s="4"/>
    </row>
    <row r="53" spans="1:12" ht="17.100000000000001" customHeight="1" x14ac:dyDescent="0.15">
      <c r="A53" s="114" t="s">
        <v>68</v>
      </c>
      <c r="F53" s="4"/>
      <c r="G53" s="4"/>
      <c r="H53" s="4"/>
      <c r="I53" s="4"/>
      <c r="K53" s="4"/>
    </row>
    <row r="54" spans="1:12" ht="17.100000000000001" customHeight="1" x14ac:dyDescent="0.15">
      <c r="A54" s="114" t="s">
        <v>69</v>
      </c>
      <c r="F54" s="4"/>
      <c r="G54" s="4"/>
      <c r="H54" s="4"/>
      <c r="I54" s="4"/>
      <c r="K54" s="4"/>
    </row>
    <row r="55" spans="1:12" ht="17.100000000000001" customHeight="1" x14ac:dyDescent="0.15">
      <c r="F55" s="4"/>
      <c r="G55" s="4"/>
      <c r="H55" s="4"/>
      <c r="I55" s="4"/>
      <c r="K55" s="4"/>
    </row>
    <row r="56" spans="1:12" ht="17.100000000000001" customHeight="1" x14ac:dyDescent="0.15">
      <c r="F56" s="4"/>
      <c r="G56" s="4"/>
      <c r="H56" s="4"/>
      <c r="I56" s="4"/>
      <c r="K56" s="4"/>
    </row>
    <row r="57" spans="1:12" ht="17.100000000000001" customHeight="1" x14ac:dyDescent="0.15">
      <c r="F57" s="4"/>
      <c r="G57" s="4"/>
      <c r="H57" s="4"/>
      <c r="I57" s="4"/>
      <c r="K57" s="4"/>
    </row>
    <row r="58" spans="1:12" ht="17.100000000000001" customHeight="1" x14ac:dyDescent="0.15">
      <c r="F58" s="4"/>
      <c r="G58" s="4"/>
      <c r="H58" s="4"/>
      <c r="I58" s="4"/>
      <c r="K58" s="4"/>
    </row>
    <row r="59" spans="1:12" ht="17.100000000000001" customHeight="1" x14ac:dyDescent="0.15">
      <c r="F59" s="4"/>
      <c r="G59" s="4"/>
      <c r="H59" s="4"/>
      <c r="I59" s="4"/>
      <c r="K59" s="4"/>
    </row>
    <row r="60" spans="1:12" ht="17.100000000000001" customHeight="1" x14ac:dyDescent="0.15">
      <c r="F60" s="4"/>
      <c r="G60" s="4"/>
      <c r="H60" s="4"/>
      <c r="I60" s="4"/>
      <c r="K60" s="4"/>
    </row>
    <row r="61" spans="1:12" ht="17.100000000000001" customHeight="1" x14ac:dyDescent="0.15">
      <c r="F61" s="4"/>
      <c r="G61" s="4"/>
      <c r="H61" s="4"/>
      <c r="I61" s="4"/>
      <c r="K61" s="4"/>
    </row>
    <row r="62" spans="1:12" ht="17.100000000000001" customHeight="1" x14ac:dyDescent="0.15">
      <c r="F62" s="4"/>
      <c r="G62" s="4"/>
      <c r="H62" s="4"/>
      <c r="I62" s="4"/>
      <c r="K62" s="4"/>
    </row>
    <row r="63" spans="1:12" ht="17.100000000000001" customHeight="1" x14ac:dyDescent="0.15">
      <c r="F63" s="4"/>
      <c r="G63" s="4"/>
      <c r="H63" s="4"/>
      <c r="I63" s="4"/>
      <c r="K63" s="4"/>
    </row>
    <row r="64" spans="1:12" ht="17.100000000000001" customHeight="1" x14ac:dyDescent="0.15">
      <c r="F64" s="4"/>
      <c r="G64" s="4"/>
      <c r="H64" s="4"/>
      <c r="I64" s="4"/>
      <c r="K64" s="4"/>
    </row>
    <row r="65" spans="6:11" ht="17.100000000000001" customHeight="1" x14ac:dyDescent="0.15">
      <c r="F65" s="4"/>
      <c r="G65" s="4"/>
      <c r="H65" s="4"/>
      <c r="I65" s="4"/>
      <c r="K65" s="4"/>
    </row>
    <row r="66" spans="6:11" ht="17.100000000000001" customHeight="1" x14ac:dyDescent="0.15"/>
    <row r="67" spans="6:11" ht="17.100000000000001" customHeight="1" x14ac:dyDescent="0.15"/>
    <row r="68" spans="6:11" ht="17.100000000000001" customHeight="1" x14ac:dyDescent="0.15"/>
    <row r="69" spans="6:11" ht="17.100000000000001" customHeight="1" x14ac:dyDescent="0.15"/>
    <row r="70" spans="6:11" ht="17.100000000000001" customHeight="1" x14ac:dyDescent="0.15"/>
    <row r="71" spans="6:11" ht="17.100000000000001" customHeight="1" x14ac:dyDescent="0.15"/>
    <row r="72" spans="6:11" ht="17.100000000000001" customHeight="1" x14ac:dyDescent="0.15"/>
    <row r="73" spans="6:11" ht="17.100000000000001" customHeight="1" x14ac:dyDescent="0.15"/>
    <row r="74" spans="6:11" ht="17.100000000000001" customHeight="1" x14ac:dyDescent="0.15"/>
    <row r="75" spans="6:11" ht="17.100000000000001" customHeight="1" x14ac:dyDescent="0.15"/>
    <row r="76" spans="6:11" ht="17.100000000000001" customHeight="1" x14ac:dyDescent="0.15"/>
    <row r="77" spans="6:11" ht="17.100000000000001" customHeight="1" x14ac:dyDescent="0.15"/>
    <row r="78" spans="6:11" ht="17.100000000000001" customHeight="1" x14ac:dyDescent="0.15"/>
    <row r="79" spans="6:11" ht="17.100000000000001" customHeight="1" x14ac:dyDescent="0.15"/>
    <row r="80" spans="6:11"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sheetData>
  <mergeCells count="101">
    <mergeCell ref="F48:I48"/>
    <mergeCell ref="J48:L48"/>
    <mergeCell ref="C5:J5"/>
    <mergeCell ref="A39:B39"/>
    <mergeCell ref="B40:C40"/>
    <mergeCell ref="D40:E40"/>
    <mergeCell ref="F40:I40"/>
    <mergeCell ref="J40:L40"/>
    <mergeCell ref="F41:G41"/>
    <mergeCell ref="K47:L47"/>
    <mergeCell ref="I46:J46"/>
    <mergeCell ref="K46:L46"/>
    <mergeCell ref="B44:C44"/>
    <mergeCell ref="F44:G44"/>
    <mergeCell ref="H44:I44"/>
    <mergeCell ref="J44:L44"/>
    <mergeCell ref="B45:C45"/>
    <mergeCell ref="F45:G45"/>
    <mergeCell ref="H45:I45"/>
    <mergeCell ref="J45:L45"/>
    <mergeCell ref="B42:C42"/>
    <mergeCell ref="F42:G42"/>
    <mergeCell ref="H42:I42"/>
    <mergeCell ref="J42:L42"/>
    <mergeCell ref="B43:C43"/>
    <mergeCell ref="F43:G43"/>
    <mergeCell ref="H43:I43"/>
    <mergeCell ref="J43:L43"/>
    <mergeCell ref="D36:E36"/>
    <mergeCell ref="G36:I36"/>
    <mergeCell ref="K36:L36"/>
    <mergeCell ref="K37:L37"/>
    <mergeCell ref="B41:C41"/>
    <mergeCell ref="J41:L41"/>
    <mergeCell ref="H41:I41"/>
    <mergeCell ref="B33:B36"/>
    <mergeCell ref="D33:E33"/>
    <mergeCell ref="G33:I33"/>
    <mergeCell ref="K33:L33"/>
    <mergeCell ref="D34:E34"/>
    <mergeCell ref="G34:I34"/>
    <mergeCell ref="K34:L34"/>
    <mergeCell ref="D35:E35"/>
    <mergeCell ref="G35:I35"/>
    <mergeCell ref="K35:L35"/>
    <mergeCell ref="K30:L30"/>
    <mergeCell ref="D31:E31"/>
    <mergeCell ref="G31:I31"/>
    <mergeCell ref="K31:L31"/>
    <mergeCell ref="D32:E32"/>
    <mergeCell ref="G32:I32"/>
    <mergeCell ref="K32:L32"/>
    <mergeCell ref="A27:B27"/>
    <mergeCell ref="D28:E28"/>
    <mergeCell ref="G28:J28"/>
    <mergeCell ref="K28:L28"/>
    <mergeCell ref="B29:B32"/>
    <mergeCell ref="D29:E29"/>
    <mergeCell ref="G29:I29"/>
    <mergeCell ref="K29:L29"/>
    <mergeCell ref="D30:E30"/>
    <mergeCell ref="G30:I30"/>
    <mergeCell ref="K22:L22"/>
    <mergeCell ref="A24:B24"/>
    <mergeCell ref="C25:D25"/>
    <mergeCell ref="F25:G25"/>
    <mergeCell ref="K25:L25"/>
    <mergeCell ref="H15:I15"/>
    <mergeCell ref="K15:L15"/>
    <mergeCell ref="H16:I16"/>
    <mergeCell ref="K16:L16"/>
    <mergeCell ref="K17:L17"/>
    <mergeCell ref="A19:B19"/>
    <mergeCell ref="B12:B16"/>
    <mergeCell ref="H12:I12"/>
    <mergeCell ref="K12:L12"/>
    <mergeCell ref="H13:I13"/>
    <mergeCell ref="K13:L13"/>
    <mergeCell ref="H14:I14"/>
    <mergeCell ref="K14:L14"/>
    <mergeCell ref="K20:L20"/>
    <mergeCell ref="K21:L21"/>
    <mergeCell ref="C1:K1"/>
    <mergeCell ref="A2:B2"/>
    <mergeCell ref="C2:J2"/>
    <mergeCell ref="A3:B3"/>
    <mergeCell ref="C3:D3"/>
    <mergeCell ref="K3:L3"/>
    <mergeCell ref="A5:B5"/>
    <mergeCell ref="K6:L6"/>
    <mergeCell ref="B7:B11"/>
    <mergeCell ref="H7:I7"/>
    <mergeCell ref="K7:L7"/>
    <mergeCell ref="H8:I8"/>
    <mergeCell ref="K8:L8"/>
    <mergeCell ref="H9:I9"/>
    <mergeCell ref="K9:L9"/>
    <mergeCell ref="H10:I10"/>
    <mergeCell ref="K10:L10"/>
    <mergeCell ref="H11:I11"/>
    <mergeCell ref="K11:L11"/>
  </mergeCells>
  <phoneticPr fontId="1"/>
  <dataValidations count="1">
    <dataValidation imeMode="off" allowBlank="1" showInputMessage="1" showErrorMessage="1" sqref="C3:D3 F3" xr:uid="{00000000-0002-0000-0000-000000000000}"/>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市内一般団体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2025-03-22T04:59:57Z</dcterms:modified>
</cp:coreProperties>
</file>